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 yWindow="30" windowWidth="11460" windowHeight="4770"/>
  </bookViews>
  <sheets>
    <sheet name="Financial Requirements Forms" sheetId="1" r:id="rId1"/>
    <sheet name="Start-Up Cost Statement" sheetId="2" r:id="rId2"/>
    <sheet name="90-Day Operating Statement" sheetId="3" r:id="rId3"/>
    <sheet name="Financial Requirement Statement" sheetId="5" r:id="rId4"/>
    <sheet name="Submission Checklist" sheetId="4" r:id="rId5"/>
  </sheets>
  <calcPr calcId="145621" iterate="1" iterateCount="1"/>
</workbook>
</file>

<file path=xl/calcChain.xml><?xml version="1.0" encoding="utf-8"?>
<calcChain xmlns="http://schemas.openxmlformats.org/spreadsheetml/2006/main">
  <c r="E12" i="5" l="1"/>
  <c r="E17" i="5" l="1"/>
  <c r="E21" i="5"/>
  <c r="F42" i="3"/>
  <c r="E42" i="3"/>
  <c r="F34" i="3"/>
  <c r="E34" i="3"/>
  <c r="F28" i="3"/>
  <c r="E28" i="3"/>
  <c r="F23" i="3"/>
  <c r="F43" i="3" s="1"/>
  <c r="E23" i="3"/>
  <c r="F16" i="3"/>
  <c r="E16" i="3"/>
  <c r="G41" i="3"/>
  <c r="G40" i="3"/>
  <c r="G39" i="3"/>
  <c r="G38" i="3"/>
  <c r="G37" i="3"/>
  <c r="G21" i="3"/>
  <c r="G14" i="3"/>
  <c r="G15" i="3"/>
  <c r="G13" i="3"/>
  <c r="G8" i="3"/>
  <c r="G7" i="3"/>
  <c r="G36" i="3"/>
  <c r="G33" i="3"/>
  <c r="G32" i="3"/>
  <c r="G31" i="3"/>
  <c r="G30" i="3"/>
  <c r="G27" i="3"/>
  <c r="G26" i="3"/>
  <c r="G25" i="3"/>
  <c r="G22" i="3"/>
  <c r="G20" i="3"/>
  <c r="G19" i="3"/>
  <c r="G18" i="3"/>
  <c r="G12" i="3"/>
  <c r="G11" i="3"/>
  <c r="G10" i="3"/>
  <c r="F40" i="2"/>
  <c r="E40" i="2"/>
  <c r="G39" i="2"/>
  <c r="G38" i="2"/>
  <c r="G37" i="2"/>
  <c r="G36" i="2"/>
  <c r="G35" i="2"/>
  <c r="G33" i="2"/>
  <c r="G32" i="2"/>
  <c r="G31" i="2"/>
  <c r="G30" i="2"/>
  <c r="G28" i="2"/>
  <c r="G27" i="2"/>
  <c r="G26" i="2"/>
  <c r="G25" i="2"/>
  <c r="G24" i="2"/>
  <c r="G23" i="2"/>
  <c r="G21" i="2"/>
  <c r="G20" i="2"/>
  <c r="G19" i="2"/>
  <c r="G18" i="2"/>
  <c r="G16" i="2"/>
  <c r="G15" i="2"/>
  <c r="G14" i="2"/>
  <c r="G13" i="2"/>
  <c r="G11" i="2"/>
  <c r="G10" i="2"/>
  <c r="G9" i="2"/>
  <c r="G8" i="2"/>
  <c r="G28" i="3" l="1"/>
  <c r="G34" i="3"/>
  <c r="G42" i="3"/>
  <c r="G23" i="3"/>
  <c r="G16" i="3"/>
  <c r="E43" i="3"/>
  <c r="G40" i="2"/>
  <c r="E14" i="5" s="1"/>
  <c r="G43" i="3" l="1"/>
  <c r="E15" i="5" s="1"/>
  <c r="E16" i="5" s="1"/>
  <c r="E18" i="5" s="1"/>
  <c r="E24" i="5" s="1"/>
  <c r="E20" i="5" l="1"/>
  <c r="E22" i="5" s="1"/>
  <c r="E25" i="5" l="1"/>
  <c r="E26" i="5" s="1"/>
</calcChain>
</file>

<file path=xl/sharedStrings.xml><?xml version="1.0" encoding="utf-8"?>
<sst xmlns="http://schemas.openxmlformats.org/spreadsheetml/2006/main" count="258" uniqueCount="181">
  <si>
    <t>Line</t>
  </si>
  <si>
    <t>Cost Category</t>
  </si>
  <si>
    <t>Start-Up Costs</t>
  </si>
  <si>
    <t>(I) Incurred</t>
  </si>
  <si>
    <t>(II) To Be Incurred</t>
  </si>
  <si>
    <t>(III) Total</t>
  </si>
  <si>
    <t>Aircraft:</t>
  </si>
  <si>
    <t>Acquisition and leasing</t>
  </si>
  <si>
    <t>Tooling, reconfiguration and improvements</t>
  </si>
  <si>
    <t>Importation, registration and certification</t>
  </si>
  <si>
    <t>Other (specify)</t>
  </si>
  <si>
    <t>Training:</t>
  </si>
  <si>
    <t>Flight crew</t>
  </si>
  <si>
    <t>Flight attendants</t>
  </si>
  <si>
    <t>Maintenance staff</t>
  </si>
  <si>
    <t>Facilities:</t>
  </si>
  <si>
    <t>Office</t>
  </si>
  <si>
    <t>Airports</t>
  </si>
  <si>
    <t>Hangars</t>
  </si>
  <si>
    <t>Inventory, Equipment and Supplies:</t>
  </si>
  <si>
    <t>Fuel</t>
  </si>
  <si>
    <t>Spare parts</t>
  </si>
  <si>
    <t>Catering and operational equipment</t>
  </si>
  <si>
    <t>Manuals</t>
  </si>
  <si>
    <t>Uniforms</t>
  </si>
  <si>
    <t>Legal</t>
  </si>
  <si>
    <t>Consulting</t>
  </si>
  <si>
    <t>Incorporation</t>
  </si>
  <si>
    <t>Professional Fees:</t>
  </si>
  <si>
    <t>Administrative:</t>
  </si>
  <si>
    <t>Administrative and operational salaries</t>
  </si>
  <si>
    <t>Computer and software systems</t>
  </si>
  <si>
    <t>Marketing and promotion</t>
  </si>
  <si>
    <t>Office furniture and equipment</t>
  </si>
  <si>
    <t>Total Start-Up Costs</t>
  </si>
  <si>
    <t>Expense Category</t>
  </si>
  <si>
    <t>Aircraft Type #1</t>
  </si>
  <si>
    <t>Aircraft Type #2</t>
  </si>
  <si>
    <t>Totals</t>
  </si>
  <si>
    <t>101</t>
  </si>
  <si>
    <t>Aircraft Type</t>
  </si>
  <si>
    <t>102</t>
  </si>
  <si>
    <t>Number of aircraft</t>
  </si>
  <si>
    <t>103</t>
  </si>
  <si>
    <t>200</t>
  </si>
  <si>
    <t>201</t>
  </si>
  <si>
    <t>202</t>
  </si>
  <si>
    <t>203</t>
  </si>
  <si>
    <t>204</t>
  </si>
  <si>
    <t>Pilots</t>
  </si>
  <si>
    <t>Flight Attendants</t>
  </si>
  <si>
    <t>Airport and passenger services personnel</t>
  </si>
  <si>
    <t>Management, sales and administration</t>
  </si>
  <si>
    <t>205</t>
  </si>
  <si>
    <t>206</t>
  </si>
  <si>
    <t>300</t>
  </si>
  <si>
    <t>Salaries and Benefits:</t>
  </si>
  <si>
    <t>301</t>
  </si>
  <si>
    <t>Acquisition and lease</t>
  </si>
  <si>
    <t>302</t>
  </si>
  <si>
    <t>Fuel and oil</t>
  </si>
  <si>
    <t>303</t>
  </si>
  <si>
    <t>Maintenance</t>
  </si>
  <si>
    <t>304</t>
  </si>
  <si>
    <t>Insurance</t>
  </si>
  <si>
    <t>305</t>
  </si>
  <si>
    <t>400</t>
  </si>
  <si>
    <t>Passenger services:</t>
  </si>
  <si>
    <t>401</t>
  </si>
  <si>
    <t>402</t>
  </si>
  <si>
    <t>403</t>
  </si>
  <si>
    <t>Catering</t>
  </si>
  <si>
    <t>In-flight entertainment</t>
  </si>
  <si>
    <t>500</t>
  </si>
  <si>
    <t>Airport and Air Navigation</t>
  </si>
  <si>
    <t>501</t>
  </si>
  <si>
    <t>502</t>
  </si>
  <si>
    <t>503</t>
  </si>
  <si>
    <t>504</t>
  </si>
  <si>
    <t>Air navigation fees</t>
  </si>
  <si>
    <t>Landing and terminal fees</t>
  </si>
  <si>
    <t>Ground handling and loading</t>
  </si>
  <si>
    <t>600</t>
  </si>
  <si>
    <t>601</t>
  </si>
  <si>
    <t>Office building</t>
  </si>
  <si>
    <t>Administration and overhead</t>
  </si>
  <si>
    <t>Information systems</t>
  </si>
  <si>
    <t>Sales and marketing</t>
  </si>
  <si>
    <t>Interest charges</t>
  </si>
  <si>
    <t>602</t>
  </si>
  <si>
    <t>603</t>
  </si>
  <si>
    <t>604</t>
  </si>
  <si>
    <t>605</t>
  </si>
  <si>
    <t>606</t>
  </si>
  <si>
    <t>999</t>
  </si>
  <si>
    <t>Total 90-Day Operating Costs</t>
  </si>
  <si>
    <t>Subtotal:</t>
  </si>
  <si>
    <t>Information and Documentation to be Submitted</t>
  </si>
  <si>
    <t>(i)</t>
  </si>
  <si>
    <t>Business plan, which should include the following information:</t>
  </si>
  <si>
    <t>(ii)</t>
  </si>
  <si>
    <t>Summary of assumptions and calculations used to arrive at:</t>
  </si>
  <si>
    <t>(iii)</t>
  </si>
  <si>
    <t>Aircraft purchase and lease agreements, detailing the cost to purchase or lease the aircraft.</t>
  </si>
  <si>
    <t>(iv)</t>
  </si>
  <si>
    <t>(v)</t>
  </si>
  <si>
    <t>(vi)</t>
  </si>
  <si>
    <t>(vii)</t>
  </si>
  <si>
    <t>Statement or other summary confirming source of funds that will be used to meet the funding requirement (i.e., share capital, line of credit, shareholder loan, other liquid assets, etc.).</t>
  </si>
  <si>
    <t>(viii)</t>
  </si>
  <si>
    <t>For any shareholder or partner capital contributions, provide:</t>
  </si>
  <si>
    <t>(ix)</t>
  </si>
  <si>
    <t>Financing agreements (i.e., line of credit, shareholder loan, etc.) disclosing all of the terms and conditions under which the funds have been or will be provided.</t>
  </si>
  <si>
    <t>The Financial Requirements Statement computes the:</t>
  </si>
  <si>
    <t>Description</t>
  </si>
  <si>
    <t>$</t>
  </si>
  <si>
    <t xml:space="preserve"> Start-up costs incurred prior to financial statement year-end date</t>
  </si>
  <si>
    <t>Financial Requirement</t>
  </si>
  <si>
    <t>Capital Funding Requirement</t>
  </si>
  <si>
    <t>Balance of Funding Requirement</t>
  </si>
  <si>
    <t>Applicant Name</t>
  </si>
  <si>
    <t>Contact Information</t>
  </si>
  <si>
    <t>Name</t>
  </si>
  <si>
    <t>Telephone</t>
  </si>
  <si>
    <t>E-mail</t>
  </si>
  <si>
    <t>Date Submitted</t>
  </si>
  <si>
    <t>•</t>
  </si>
  <si>
    <r>
      <rPr>
        <b/>
        <sz val="11"/>
        <color theme="1"/>
        <rFont val="Times New Roman"/>
        <family val="1"/>
      </rPr>
      <t>Shareholders’ or Partners’ Equity / Deficit</t>
    </r>
    <r>
      <rPr>
        <sz val="11"/>
        <color theme="1"/>
        <rFont val="Times New Roman"/>
        <family val="1"/>
      </rPr>
      <t xml:space="preserve"> (This section only applies to applicants that are already in operation)</t>
    </r>
  </si>
  <si>
    <r>
      <t xml:space="preserve"> Equity / (Deficit) </t>
    </r>
    <r>
      <rPr>
        <i/>
        <sz val="11"/>
        <color theme="1"/>
        <rFont val="Times New Roman"/>
        <family val="1"/>
      </rPr>
      <t>(from audited balance sheet, deficit reported as a negative number)</t>
    </r>
  </si>
  <si>
    <r>
      <t xml:space="preserve"> Net equity / (deficit) </t>
    </r>
    <r>
      <rPr>
        <i/>
        <sz val="11"/>
        <color theme="1"/>
        <rFont val="Times New Roman"/>
        <family val="1"/>
      </rPr>
      <t>(line 1001 + line 1002, deficit reported as a negative number)</t>
    </r>
  </si>
  <si>
    <t>Financial requirement;</t>
  </si>
  <si>
    <t>Balance of the financial requirement, which is not restricted to being funded by owners' capital.</t>
  </si>
  <si>
    <r>
      <t xml:space="preserve">Balance of funding requirement </t>
    </r>
    <r>
      <rPr>
        <i/>
        <sz val="11"/>
        <color theme="1"/>
        <rFont val="Times New Roman"/>
        <family val="1"/>
      </rPr>
      <t>(line 4001 – line 4002)</t>
    </r>
  </si>
  <si>
    <r>
      <t xml:space="preserve">Capital funding requirement </t>
    </r>
    <r>
      <rPr>
        <i/>
        <sz val="11"/>
        <color theme="1"/>
        <rFont val="Times New Roman"/>
        <family val="1"/>
      </rPr>
      <t>(from line 3003)</t>
    </r>
  </si>
  <si>
    <r>
      <t xml:space="preserve">Financial requirement </t>
    </r>
    <r>
      <rPr>
        <i/>
        <sz val="11"/>
        <color theme="1"/>
        <rFont val="Times New Roman"/>
        <family val="1"/>
      </rPr>
      <t>(from line 2005)</t>
    </r>
  </si>
  <si>
    <r>
      <t xml:space="preserve">50% of total costs </t>
    </r>
    <r>
      <rPr>
        <i/>
        <sz val="11"/>
        <color theme="1"/>
        <rFont val="Times New Roman"/>
        <family val="1"/>
      </rPr>
      <t>(line 2003 x 50%)</t>
    </r>
  </si>
  <si>
    <r>
      <t xml:space="preserve">Financial requirement </t>
    </r>
    <r>
      <rPr>
        <i/>
        <sz val="11"/>
        <color theme="1"/>
        <rFont val="Times New Roman"/>
        <family val="1"/>
      </rPr>
      <t>(line 2003 + line 2004)</t>
    </r>
  </si>
  <si>
    <r>
      <t xml:space="preserve">Net deficit, if any </t>
    </r>
    <r>
      <rPr>
        <i/>
        <sz val="11"/>
        <color theme="1"/>
        <rFont val="Times New Roman"/>
        <family val="1"/>
      </rPr>
      <t>(from line 1003, deficit reported as a positive)</t>
    </r>
  </si>
  <si>
    <r>
      <t xml:space="preserve">Total costs </t>
    </r>
    <r>
      <rPr>
        <i/>
        <sz val="11"/>
        <color theme="1"/>
        <rFont val="Times New Roman"/>
        <family val="1"/>
      </rPr>
      <t>(line 2001 +  line 2002)</t>
    </r>
  </si>
  <si>
    <r>
      <t xml:space="preserve">Operating costs </t>
    </r>
    <r>
      <rPr>
        <i/>
        <sz val="11"/>
        <color theme="1"/>
        <rFont val="Times New Roman"/>
        <family val="1"/>
      </rPr>
      <t>(line 999 from 90 Day Operating Statement)</t>
    </r>
  </si>
  <si>
    <r>
      <t xml:space="preserve">Start-up costs </t>
    </r>
    <r>
      <rPr>
        <i/>
        <sz val="11"/>
        <color theme="1"/>
        <rFont val="Times New Roman"/>
        <family val="1"/>
      </rPr>
      <t>(line 99 from Start-up Cost Statement)</t>
    </r>
  </si>
  <si>
    <r>
      <t xml:space="preserve">List of start-up costs incurred prior to the year-end date of the most recent audited financial statements </t>
    </r>
    <r>
      <rPr>
        <b/>
        <sz val="11"/>
        <color theme="1"/>
        <rFont val="Times New Roman"/>
        <family val="1"/>
      </rPr>
      <t>(only applies to applicants that are already operating a business)</t>
    </r>
    <r>
      <rPr>
        <sz val="11"/>
        <color theme="1"/>
        <rFont val="Times New Roman"/>
        <family val="1"/>
      </rPr>
      <t>.</t>
    </r>
  </si>
  <si>
    <r>
      <t xml:space="preserve">Most recent monthly unaudited financial statements </t>
    </r>
    <r>
      <rPr>
        <b/>
        <sz val="11"/>
        <color theme="1"/>
        <rFont val="Times New Roman"/>
        <family val="1"/>
      </rPr>
      <t>(only applies to applicants that are already operating a business)</t>
    </r>
    <r>
      <rPr>
        <sz val="11"/>
        <color theme="1"/>
        <rFont val="Times New Roman"/>
        <family val="1"/>
      </rPr>
      <t>.</t>
    </r>
  </si>
  <si>
    <t>Filed</t>
  </si>
  <si>
    <t>The following information and documents are to be submitted when applying for the licence.</t>
  </si>
  <si>
    <t>(a)</t>
  </si>
  <si>
    <t>(b)</t>
  </si>
  <si>
    <t>(c)</t>
  </si>
  <si>
    <t>(d)</t>
  </si>
  <si>
    <t>A summary of any significant agreements or partnerships that will influence how the air service will be provided and the cost to provide the service.</t>
  </si>
  <si>
    <t>(e)</t>
  </si>
  <si>
    <t>A description of the type of air service that will be provided, including whether the scheduled and charter type services will be offered;</t>
  </si>
  <si>
    <t>The market and the region within which the applicant intends to operate;</t>
  </si>
  <si>
    <t>The routes that will be operated and the frequency of flights;</t>
  </si>
  <si>
    <t>The type and number of aircraft that will be operated; and</t>
  </si>
  <si>
    <t>Proposed block hour utilization per aircraft under conditions of optimum demand;</t>
  </si>
  <si>
    <t>The individual start-up costs, as reported within the Start-up Cost Statement; and</t>
  </si>
  <si>
    <t>The individual operating costs, as reported within the 90-Day Operating Statement.</t>
  </si>
  <si>
    <t>Audited Financial Statements for the most recent fiscal period (only applies to applicants that are already operating a business).</t>
  </si>
  <si>
    <t>The following information and documentation only neeeds to be submitted after the Agency issues its Stage I decision confirming the amount of the financial requirements.  The applicant may, however, choose to file Stage I and Stage II information together with its licence application.</t>
  </si>
  <si>
    <t>Proof amounts have been deposited into the applicant's bank account (i.e., bank statement);</t>
  </si>
  <si>
    <t>Corporate minutes confirming that the shares have been issued and fully paid for; and</t>
  </si>
  <si>
    <t>Board of directors' resolution, share certificate, or written statement from each partner stating that the identified share or partners' capital will not be redeemed or withdrawn for at least one year after the issuance of the licence.</t>
  </si>
  <si>
    <r>
      <t xml:space="preserve">Disclose </t>
    </r>
    <r>
      <rPr>
        <b/>
        <sz val="14"/>
        <color theme="1"/>
        <rFont val="Times New Roman"/>
        <family val="1"/>
      </rPr>
      <t>all</t>
    </r>
    <r>
      <rPr>
        <sz val="14"/>
        <color theme="1"/>
        <rFont val="Times New Roman"/>
        <family val="1"/>
      </rPr>
      <t xml:space="preserve"> costs associated with operating the air service for a 90-day period where the proposed air service is to be operated under conditions of optimum demand.</t>
    </r>
  </si>
  <si>
    <r>
      <t xml:space="preserve">Disclose </t>
    </r>
    <r>
      <rPr>
        <b/>
        <sz val="14"/>
        <color theme="1"/>
        <rFont val="Times New Roman"/>
        <family val="1"/>
      </rPr>
      <t>all</t>
    </r>
    <r>
      <rPr>
        <sz val="14"/>
        <color theme="1"/>
        <rFont val="Times New Roman"/>
        <family val="1"/>
      </rPr>
      <t xml:space="preserve"> costs that (i) have already been incurred, or (ii) are forecast to be incurred prior to the commencement of operation of the proposed air service.</t>
    </r>
  </si>
  <si>
    <t>Block hours of operation for 90-day reporting period</t>
  </si>
  <si>
    <t>Capital funding requirement that must be funded by owner's capital; and</t>
  </si>
  <si>
    <r>
      <t xml:space="preserve">Net equity (deficit), if any </t>
    </r>
    <r>
      <rPr>
        <i/>
        <sz val="11"/>
        <color theme="1"/>
        <rFont val="Times New Roman"/>
        <family val="1"/>
      </rPr>
      <t>(from line 1003, deficit reported as a negative)</t>
    </r>
  </si>
  <si>
    <r>
      <t xml:space="preserve">Capital funding requirement </t>
    </r>
    <r>
      <rPr>
        <i/>
        <sz val="11"/>
        <color theme="1"/>
        <rFont val="Times New Roman"/>
        <family val="1"/>
      </rPr>
      <t>(line 3001 – line 3002; if negative, enter zero)</t>
    </r>
  </si>
  <si>
    <r>
      <t xml:space="preserve">Stage II: (see </t>
    </r>
    <r>
      <rPr>
        <b/>
        <u/>
        <sz val="14"/>
        <color theme="1"/>
        <rFont val="Times New Roman"/>
        <family val="1"/>
      </rPr>
      <t>Section 5 of the Guide</t>
    </r>
    <r>
      <rPr>
        <b/>
        <sz val="14"/>
        <color theme="1"/>
        <rFont val="Times New Roman"/>
        <family val="1"/>
      </rPr>
      <t>)</t>
    </r>
  </si>
  <si>
    <r>
      <t xml:space="preserve">Stage I: (see </t>
    </r>
    <r>
      <rPr>
        <b/>
        <u/>
        <sz val="14"/>
        <color theme="1"/>
        <rFont val="Times New Roman"/>
        <family val="1"/>
      </rPr>
      <t>Section 4 of the Guide</t>
    </r>
    <r>
      <rPr>
        <b/>
        <sz val="14"/>
        <color theme="1"/>
        <rFont val="Times New Roman"/>
        <family val="1"/>
      </rPr>
      <t>)</t>
    </r>
  </si>
  <si>
    <t>Submission Checklist</t>
  </si>
  <si>
    <t>Financial Requirement Statement</t>
  </si>
  <si>
    <t>90-Day Operating Statement</t>
  </si>
  <si>
    <t>Start-Up Cost Statement</t>
  </si>
  <si>
    <t>Financial</t>
  </si>
  <si>
    <t>Requirements</t>
  </si>
  <si>
    <t>Forms</t>
  </si>
  <si>
    <t>Sales and Administration:</t>
  </si>
  <si>
    <t>Authorized Officer Statement</t>
  </si>
  <si>
    <t xml:space="preserve">I am an authorized signing officer  or director of the applicant with knowledge of all matters submitted and declared on behalf of the applicant, and to the best of my knowledge: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</si>
</sst>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6" x14ac:knownFonts="1">
    <font>
      <sz val="11"/>
      <color theme="1"/>
      <name val="Calibri"/>
      <family val="2"/>
      <scheme val="minor"/>
    </font>
    <font>
      <sz val="11"/>
      <color theme="1"/>
      <name val="Times New Roman"/>
      <family val="1"/>
    </font>
    <font>
      <b/>
      <sz val="11"/>
      <color theme="1"/>
      <name val="Times New Roman"/>
      <family val="1"/>
    </font>
    <font>
      <sz val="14"/>
      <color theme="1"/>
      <name val="Times New Roman"/>
      <family val="1"/>
    </font>
    <font>
      <b/>
      <sz val="14"/>
      <color theme="1"/>
      <name val="Times New Roman"/>
      <family val="1"/>
    </font>
    <font>
      <b/>
      <sz val="12"/>
      <color theme="1"/>
      <name val="Times New Roman"/>
      <family val="1"/>
    </font>
    <font>
      <b/>
      <sz val="20"/>
      <color theme="1"/>
      <name val="Times New Roman"/>
      <family val="1"/>
    </font>
    <font>
      <i/>
      <sz val="11"/>
      <color theme="1"/>
      <name val="Times New Roman"/>
      <family val="1"/>
    </font>
    <font>
      <b/>
      <u/>
      <sz val="14"/>
      <color theme="1"/>
      <name val="Times New Roman"/>
      <family val="1"/>
    </font>
    <font>
      <sz val="14"/>
      <color theme="1"/>
      <name val="Calibri"/>
      <family val="2"/>
      <scheme val="minor"/>
    </font>
    <font>
      <b/>
      <sz val="14"/>
      <color theme="1"/>
      <name val="Calibri"/>
      <family val="2"/>
      <scheme val="minor"/>
    </font>
    <font>
      <sz val="12"/>
      <color theme="1"/>
      <name val="Calibri"/>
      <family val="2"/>
      <scheme val="minor"/>
    </font>
    <font>
      <b/>
      <sz val="26"/>
      <color theme="1"/>
      <name val="Times New Roman"/>
      <family val="1"/>
    </font>
    <font>
      <b/>
      <sz val="48"/>
      <color theme="1"/>
      <name val="Times New Roman"/>
      <family val="1"/>
    </font>
    <font>
      <sz val="14"/>
      <color rgb="FFFF0000"/>
      <name val="Times New Roman"/>
      <family val="1"/>
    </font>
    <font>
      <sz val="8"/>
      <color rgb="FF000000"/>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37">
    <border>
      <left/>
      <right/>
      <top/>
      <bottom/>
      <diagonal/>
    </border>
    <border>
      <left/>
      <right/>
      <top/>
      <bottom style="medium">
        <color auto="1"/>
      </bottom>
      <diagonal/>
    </border>
    <border>
      <left/>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43">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wrapText="1"/>
    </xf>
    <xf numFmtId="0" fontId="2" fillId="0" borderId="0" xfId="0" applyFont="1" applyBorder="1" applyAlignment="1">
      <alignment vertical="center"/>
    </xf>
    <xf numFmtId="0" fontId="1" fillId="0" borderId="0" xfId="0" applyFont="1" applyBorder="1"/>
    <xf numFmtId="0" fontId="2" fillId="0" borderId="0" xfId="0" applyFont="1" applyBorder="1" applyAlignment="1">
      <alignment vertical="top"/>
    </xf>
    <xf numFmtId="0" fontId="1" fillId="0" borderId="0" xfId="0" applyFont="1" applyAlignment="1"/>
    <xf numFmtId="0" fontId="2" fillId="0" borderId="10" xfId="0" applyFont="1" applyBorder="1" applyAlignment="1">
      <alignment vertical="top"/>
    </xf>
    <xf numFmtId="0" fontId="2" fillId="0" borderId="11" xfId="0" applyFont="1" applyBorder="1" applyAlignment="1">
      <alignment vertical="top"/>
    </xf>
    <xf numFmtId="0" fontId="1" fillId="0" borderId="11" xfId="0" applyFont="1" applyBorder="1" applyAlignment="1">
      <alignment vertical="top"/>
    </xf>
    <xf numFmtId="0" fontId="2" fillId="0" borderId="12" xfId="0" applyFont="1" applyBorder="1" applyAlignment="1">
      <alignment vertical="center"/>
    </xf>
    <xf numFmtId="0" fontId="1" fillId="0" borderId="11" xfId="0" applyFont="1" applyBorder="1"/>
    <xf numFmtId="0" fontId="2" fillId="0" borderId="11" xfId="0" applyFont="1" applyBorder="1" applyAlignment="1">
      <alignment vertical="center"/>
    </xf>
    <xf numFmtId="0" fontId="1" fillId="0" borderId="10" xfId="0" applyFont="1" applyBorder="1" applyAlignment="1">
      <alignment vertical="top"/>
    </xf>
    <xf numFmtId="0" fontId="2" fillId="0" borderId="12" xfId="0" applyFont="1" applyBorder="1" applyAlignment="1">
      <alignment vertical="top"/>
    </xf>
    <xf numFmtId="0" fontId="1" fillId="0" borderId="12" xfId="0" applyFont="1" applyBorder="1" applyAlignment="1">
      <alignment vertical="top"/>
    </xf>
    <xf numFmtId="0" fontId="1" fillId="0" borderId="15" xfId="0" applyFont="1" applyBorder="1" applyAlignment="1">
      <alignment vertical="top"/>
    </xf>
    <xf numFmtId="0" fontId="1" fillId="0" borderId="17" xfId="0" applyFont="1" applyBorder="1" applyAlignment="1">
      <alignment vertical="top"/>
    </xf>
    <xf numFmtId="49" fontId="1" fillId="0" borderId="0" xfId="0" applyNumberFormat="1" applyFont="1"/>
    <xf numFmtId="164" fontId="1" fillId="0" borderId="0" xfId="0" applyNumberFormat="1" applyFont="1"/>
    <xf numFmtId="164" fontId="1" fillId="0" borderId="0" xfId="0" applyNumberFormat="1" applyFont="1" applyBorder="1"/>
    <xf numFmtId="164" fontId="1" fillId="0" borderId="3" xfId="0" applyNumberFormat="1" applyFont="1" applyBorder="1"/>
    <xf numFmtId="164" fontId="1" fillId="0" borderId="1" xfId="0" applyNumberFormat="1" applyFont="1" applyBorder="1"/>
    <xf numFmtId="164" fontId="1" fillId="0" borderId="4" xfId="0" applyNumberFormat="1" applyFont="1" applyBorder="1"/>
    <xf numFmtId="164" fontId="1" fillId="2" borderId="2" xfId="0" applyNumberFormat="1" applyFont="1" applyFill="1" applyBorder="1"/>
    <xf numFmtId="164" fontId="1" fillId="2" borderId="5" xfId="0" applyNumberFormat="1" applyFont="1" applyFill="1" applyBorder="1"/>
    <xf numFmtId="164" fontId="1" fillId="2" borderId="0" xfId="0" applyNumberFormat="1" applyFont="1" applyFill="1" applyBorder="1"/>
    <xf numFmtId="164" fontId="1" fillId="2" borderId="3" xfId="0" applyNumberFormat="1" applyFont="1" applyFill="1" applyBorder="1"/>
    <xf numFmtId="164" fontId="1" fillId="2" borderId="1" xfId="0" applyNumberFormat="1" applyFont="1" applyFill="1" applyBorder="1"/>
    <xf numFmtId="164" fontId="1" fillId="2" borderId="4" xfId="0" applyNumberFormat="1" applyFont="1" applyFill="1" applyBorder="1"/>
    <xf numFmtId="164" fontId="1" fillId="0" borderId="2" xfId="0" applyNumberFormat="1" applyFont="1" applyBorder="1"/>
    <xf numFmtId="164" fontId="1" fillId="0" borderId="5" xfId="0" applyNumberFormat="1" applyFont="1" applyBorder="1"/>
    <xf numFmtId="0" fontId="3" fillId="0" borderId="0" xfId="0" applyFont="1" applyAlignment="1">
      <alignment wrapText="1"/>
    </xf>
    <xf numFmtId="49" fontId="3" fillId="0" borderId="0" xfId="0" applyNumberFormat="1" applyFont="1" applyAlignment="1">
      <alignment wrapText="1"/>
    </xf>
    <xf numFmtId="49" fontId="1" fillId="0" borderId="8" xfId="0" applyNumberFormat="1" applyFont="1" applyBorder="1"/>
    <xf numFmtId="49" fontId="1" fillId="0" borderId="9" xfId="0" applyNumberFormat="1" applyFont="1" applyBorder="1"/>
    <xf numFmtId="49" fontId="2" fillId="2" borderId="7" xfId="0" applyNumberFormat="1" applyFont="1" applyFill="1" applyBorder="1"/>
    <xf numFmtId="49" fontId="1" fillId="2" borderId="8" xfId="0" applyNumberFormat="1" applyFont="1" applyFill="1" applyBorder="1"/>
    <xf numFmtId="49" fontId="1" fillId="2" borderId="9" xfId="0" applyNumberFormat="1" applyFont="1" applyFill="1" applyBorder="1"/>
    <xf numFmtId="49" fontId="2" fillId="0" borderId="7" xfId="0" applyNumberFormat="1" applyFont="1" applyBorder="1"/>
    <xf numFmtId="49" fontId="1" fillId="0" borderId="22" xfId="0" applyNumberFormat="1" applyFont="1" applyBorder="1"/>
    <xf numFmtId="49" fontId="1" fillId="0" borderId="23" xfId="0" applyNumberFormat="1" applyFont="1" applyBorder="1"/>
    <xf numFmtId="49" fontId="2" fillId="2" borderId="24" xfId="0" applyNumberFormat="1" applyFont="1" applyFill="1" applyBorder="1"/>
    <xf numFmtId="49" fontId="1" fillId="2" borderId="22" xfId="0" applyNumberFormat="1" applyFont="1" applyFill="1" applyBorder="1"/>
    <xf numFmtId="49" fontId="1" fillId="2" borderId="23" xfId="0" applyNumberFormat="1" applyFont="1" applyFill="1" applyBorder="1"/>
    <xf numFmtId="49" fontId="2" fillId="0" borderId="24" xfId="0" applyNumberFormat="1" applyFont="1" applyBorder="1"/>
    <xf numFmtId="49" fontId="1" fillId="0" borderId="0" xfId="0" applyNumberFormat="1" applyFont="1" applyBorder="1"/>
    <xf numFmtId="49" fontId="2" fillId="2" borderId="2" xfId="0" applyNumberFormat="1" applyFont="1" applyFill="1" applyBorder="1"/>
    <xf numFmtId="49" fontId="1" fillId="2" borderId="0" xfId="0" applyNumberFormat="1" applyFont="1" applyFill="1" applyBorder="1"/>
    <xf numFmtId="49" fontId="2" fillId="0" borderId="2" xfId="0" applyNumberFormat="1" applyFont="1" applyBorder="1"/>
    <xf numFmtId="49" fontId="2" fillId="0" borderId="0" xfId="0" applyNumberFormat="1" applyFont="1" applyBorder="1"/>
    <xf numFmtId="49" fontId="2" fillId="2" borderId="0" xfId="0" applyNumberFormat="1" applyFont="1" applyFill="1" applyBorder="1"/>
    <xf numFmtId="49" fontId="3" fillId="0" borderId="0" xfId="0" applyNumberFormat="1" applyFont="1" applyAlignment="1">
      <alignment horizontal="center" wrapText="1"/>
    </xf>
    <xf numFmtId="49" fontId="1" fillId="0" borderId="0" xfId="0" applyNumberFormat="1" applyFont="1" applyAlignment="1">
      <alignment horizontal="center"/>
    </xf>
    <xf numFmtId="49" fontId="2" fillId="0" borderId="24" xfId="0" applyNumberFormat="1" applyFont="1" applyBorder="1" applyAlignment="1">
      <alignment horizontal="center" vertical="center"/>
    </xf>
    <xf numFmtId="49" fontId="1" fillId="0" borderId="22" xfId="0" applyNumberFormat="1" applyFont="1" applyBorder="1" applyAlignment="1">
      <alignment horizontal="center"/>
    </xf>
    <xf numFmtId="164" fontId="1" fillId="0" borderId="8" xfId="0" applyNumberFormat="1" applyFont="1" applyBorder="1"/>
    <xf numFmtId="49" fontId="1" fillId="0" borderId="23" xfId="0" applyNumberFormat="1" applyFont="1" applyBorder="1" applyAlignment="1">
      <alignment horizontal="center"/>
    </xf>
    <xf numFmtId="164" fontId="1" fillId="0" borderId="9" xfId="0" applyNumberFormat="1" applyFont="1" applyBorder="1"/>
    <xf numFmtId="49" fontId="2" fillId="2" borderId="24" xfId="0" applyNumberFormat="1" applyFont="1" applyFill="1" applyBorder="1" applyAlignment="1">
      <alignment horizontal="center"/>
    </xf>
    <xf numFmtId="164" fontId="1" fillId="2" borderId="7" xfId="0" applyNumberFormat="1" applyFont="1" applyFill="1" applyBorder="1"/>
    <xf numFmtId="49" fontId="1" fillId="2" borderId="22" xfId="0" applyNumberFormat="1" applyFont="1" applyFill="1" applyBorder="1" applyAlignment="1">
      <alignment horizontal="center"/>
    </xf>
    <xf numFmtId="164" fontId="1" fillId="2" borderId="8" xfId="0" applyNumberFormat="1" applyFont="1" applyFill="1" applyBorder="1"/>
    <xf numFmtId="49" fontId="1" fillId="2" borderId="23" xfId="0" applyNumberFormat="1" applyFont="1" applyFill="1" applyBorder="1" applyAlignment="1">
      <alignment horizontal="center"/>
    </xf>
    <xf numFmtId="164" fontId="1" fillId="2" borderId="9" xfId="0" applyNumberFormat="1" applyFont="1" applyFill="1" applyBorder="1"/>
    <xf numFmtId="49" fontId="2" fillId="0" borderId="24" xfId="0" applyNumberFormat="1" applyFont="1" applyBorder="1" applyAlignment="1">
      <alignment horizontal="center"/>
    </xf>
    <xf numFmtId="164" fontId="1" fillId="0" borderId="7" xfId="0" applyNumberFormat="1" applyFont="1" applyBorder="1"/>
    <xf numFmtId="49" fontId="2" fillId="0" borderId="23" xfId="0" applyNumberFormat="1" applyFont="1" applyBorder="1" applyAlignment="1">
      <alignment horizontal="center"/>
    </xf>
    <xf numFmtId="49" fontId="2" fillId="0" borderId="23" xfId="0" applyNumberFormat="1" applyFont="1" applyBorder="1"/>
    <xf numFmtId="49" fontId="2" fillId="0" borderId="29" xfId="0" applyNumberFormat="1" applyFont="1" applyBorder="1"/>
    <xf numFmtId="49" fontId="2" fillId="0" borderId="9" xfId="0" applyNumberFormat="1" applyFont="1" applyBorder="1"/>
    <xf numFmtId="164" fontId="2" fillId="0" borderId="1" xfId="0" applyNumberFormat="1" applyFont="1" applyBorder="1"/>
    <xf numFmtId="164" fontId="2" fillId="0" borderId="4" xfId="0" applyNumberFormat="1" applyFont="1" applyBorder="1"/>
    <xf numFmtId="164" fontId="2" fillId="0" borderId="9" xfId="0" applyNumberFormat="1" applyFont="1" applyBorder="1"/>
    <xf numFmtId="49" fontId="2" fillId="0" borderId="22" xfId="0" applyNumberFormat="1" applyFont="1" applyBorder="1"/>
    <xf numFmtId="49" fontId="2" fillId="0" borderId="8" xfId="0" applyNumberFormat="1" applyFont="1" applyBorder="1"/>
    <xf numFmtId="0" fontId="1" fillId="0" borderId="23" xfId="0" applyFont="1" applyBorder="1" applyAlignment="1">
      <alignment vertical="center"/>
    </xf>
    <xf numFmtId="0" fontId="1" fillId="0" borderId="1" xfId="0" applyFont="1" applyBorder="1" applyAlignment="1">
      <alignment vertical="center"/>
    </xf>
    <xf numFmtId="0" fontId="1" fillId="0" borderId="9" xfId="0" applyFont="1" applyBorder="1" applyAlignment="1">
      <alignment vertical="center"/>
    </xf>
    <xf numFmtId="49" fontId="2" fillId="0" borderId="22" xfId="0" applyNumberFormat="1" applyFont="1" applyBorder="1" applyAlignment="1">
      <alignment horizontal="center"/>
    </xf>
    <xf numFmtId="0" fontId="1" fillId="0" borderId="4" xfId="0" applyFont="1" applyBorder="1" applyAlignment="1">
      <alignment horizontal="center" vertical="center"/>
    </xf>
    <xf numFmtId="164" fontId="2" fillId="0" borderId="30" xfId="0" applyNumberFormat="1" applyFont="1" applyBorder="1" applyAlignment="1">
      <alignment horizontal="center"/>
    </xf>
    <xf numFmtId="164" fontId="2" fillId="0" borderId="31" xfId="0" applyNumberFormat="1" applyFont="1" applyBorder="1" applyAlignment="1">
      <alignment horizontal="center"/>
    </xf>
    <xf numFmtId="164" fontId="2" fillId="0" borderId="32" xfId="0" applyNumberFormat="1" applyFont="1" applyBorder="1" applyAlignment="1">
      <alignment horizontal="center"/>
    </xf>
    <xf numFmtId="49" fontId="1" fillId="0" borderId="0" xfId="0" applyNumberFormat="1" applyFont="1" applyAlignment="1"/>
    <xf numFmtId="164" fontId="1" fillId="2" borderId="3" xfId="0" applyNumberFormat="1" applyFont="1" applyFill="1" applyBorder="1" applyAlignment="1">
      <alignment horizontal="center"/>
    </xf>
    <xf numFmtId="164" fontId="2" fillId="0" borderId="3" xfId="0" applyNumberFormat="1" applyFont="1" applyBorder="1"/>
    <xf numFmtId="49" fontId="2" fillId="0" borderId="0" xfId="0" applyNumberFormat="1" applyFont="1"/>
    <xf numFmtId="164" fontId="2" fillId="2" borderId="4" xfId="0" applyNumberFormat="1" applyFont="1" applyFill="1" applyBorder="1"/>
    <xf numFmtId="49" fontId="2" fillId="2" borderId="1" xfId="0" applyNumberFormat="1" applyFont="1" applyFill="1" applyBorder="1"/>
    <xf numFmtId="49" fontId="2" fillId="2" borderId="9" xfId="0" applyNumberFormat="1" applyFont="1" applyFill="1" applyBorder="1"/>
    <xf numFmtId="49" fontId="2" fillId="0" borderId="1" xfId="0" applyNumberFormat="1" applyFont="1" applyBorder="1"/>
    <xf numFmtId="49" fontId="2" fillId="2" borderId="25" xfId="0" applyNumberFormat="1" applyFont="1" applyFill="1" applyBorder="1"/>
    <xf numFmtId="164" fontId="2" fillId="0" borderId="25" xfId="0" applyNumberFormat="1" applyFont="1" applyBorder="1" applyAlignment="1">
      <alignment horizontal="center"/>
    </xf>
    <xf numFmtId="164" fontId="2" fillId="0" borderId="6" xfId="0" applyNumberFormat="1" applyFont="1" applyBorder="1" applyAlignment="1">
      <alignment horizontal="center"/>
    </xf>
    <xf numFmtId="164" fontId="1" fillId="2" borderId="8" xfId="0" applyNumberFormat="1" applyFont="1" applyFill="1" applyBorder="1" applyAlignment="1">
      <alignment horizontal="center"/>
    </xf>
    <xf numFmtId="3" fontId="1" fillId="2" borderId="8" xfId="0" applyNumberFormat="1" applyFont="1" applyFill="1" applyBorder="1" applyAlignment="1"/>
    <xf numFmtId="3" fontId="1" fillId="2" borderId="9" xfId="0" applyNumberFormat="1" applyFont="1" applyFill="1" applyBorder="1" applyAlignment="1"/>
    <xf numFmtId="164" fontId="2" fillId="0" borderId="8" xfId="0" applyNumberFormat="1" applyFont="1" applyBorder="1"/>
    <xf numFmtId="164" fontId="2" fillId="2" borderId="9" xfId="0" applyNumberFormat="1" applyFont="1" applyFill="1" applyBorder="1"/>
    <xf numFmtId="49" fontId="2" fillId="2" borderId="6" xfId="0" applyNumberFormat="1" applyFont="1" applyFill="1" applyBorder="1"/>
    <xf numFmtId="49" fontId="2" fillId="2" borderId="29" xfId="0" applyNumberFormat="1" applyFont="1" applyFill="1" applyBorder="1"/>
    <xf numFmtId="164" fontId="2" fillId="2" borderId="25" xfId="0" applyNumberFormat="1" applyFont="1" applyFill="1" applyBorder="1"/>
    <xf numFmtId="164" fontId="2" fillId="2" borderId="6" xfId="0" applyNumberFormat="1" applyFont="1" applyFill="1" applyBorder="1"/>
    <xf numFmtId="49" fontId="2" fillId="0" borderId="25" xfId="0" applyNumberFormat="1" applyFont="1" applyBorder="1" applyAlignment="1">
      <alignment horizontal="center"/>
    </xf>
    <xf numFmtId="49" fontId="1" fillId="2" borderId="3" xfId="0" applyNumberFormat="1" applyFont="1" applyFill="1" applyBorder="1" applyAlignment="1">
      <alignment horizontal="center"/>
    </xf>
    <xf numFmtId="49" fontId="1" fillId="2" borderId="4" xfId="0" applyNumberFormat="1" applyFont="1" applyFill="1" applyBorder="1" applyAlignment="1">
      <alignment horizontal="center" vertical="top"/>
    </xf>
    <xf numFmtId="49" fontId="2" fillId="0" borderId="3" xfId="0" applyNumberFormat="1" applyFont="1" applyBorder="1" applyAlignment="1">
      <alignment horizontal="center"/>
    </xf>
    <xf numFmtId="49" fontId="1" fillId="0" borderId="3" xfId="0" applyNumberFormat="1" applyFont="1" applyBorder="1" applyAlignment="1">
      <alignment horizontal="center"/>
    </xf>
    <xf numFmtId="49" fontId="2" fillId="2" borderId="5" xfId="0" applyNumberFormat="1" applyFont="1" applyFill="1" applyBorder="1" applyAlignment="1">
      <alignment horizontal="center"/>
    </xf>
    <xf numFmtId="49" fontId="2" fillId="2" borderId="4" xfId="0" applyNumberFormat="1" applyFont="1" applyFill="1" applyBorder="1" applyAlignment="1">
      <alignment horizontal="center"/>
    </xf>
    <xf numFmtId="49" fontId="2" fillId="2" borderId="25" xfId="0" applyNumberFormat="1" applyFont="1" applyFill="1" applyBorder="1" applyAlignment="1">
      <alignment horizontal="center"/>
    </xf>
    <xf numFmtId="0" fontId="1" fillId="0" borderId="0" xfId="0" applyFont="1" applyAlignment="1">
      <alignment horizontal="center" wrapText="1"/>
    </xf>
    <xf numFmtId="164" fontId="1" fillId="0" borderId="0" xfId="0" applyNumberFormat="1" applyFont="1" applyAlignment="1">
      <alignment wrapText="1"/>
    </xf>
    <xf numFmtId="164" fontId="1" fillId="2" borderId="7" xfId="0" applyNumberFormat="1" applyFont="1" applyFill="1" applyBorder="1" applyAlignment="1">
      <alignment wrapText="1"/>
    </xf>
    <xf numFmtId="0" fontId="2" fillId="2" borderId="5" xfId="0" applyFont="1" applyFill="1" applyBorder="1" applyAlignment="1">
      <alignment horizontal="center" vertical="top" wrapText="1"/>
    </xf>
    <xf numFmtId="164" fontId="1" fillId="2" borderId="8" xfId="0" applyNumberFormat="1" applyFont="1" applyFill="1" applyBorder="1" applyAlignment="1">
      <alignment vertical="top" wrapText="1"/>
    </xf>
    <xf numFmtId="0" fontId="1" fillId="2" borderId="3" xfId="0" applyFont="1" applyFill="1" applyBorder="1" applyAlignment="1">
      <alignment horizontal="center" vertical="top" wrapText="1"/>
    </xf>
    <xf numFmtId="0" fontId="1" fillId="0" borderId="4" xfId="0" applyFont="1" applyBorder="1" applyAlignment="1">
      <alignment horizontal="center" vertical="top" wrapText="1"/>
    </xf>
    <xf numFmtId="164" fontId="1" fillId="0" borderId="9" xfId="0" applyNumberFormat="1" applyFont="1" applyBorder="1" applyAlignment="1">
      <alignment vertical="top" wrapText="1"/>
    </xf>
    <xf numFmtId="164" fontId="1" fillId="3" borderId="8" xfId="0" applyNumberFormat="1" applyFont="1" applyFill="1" applyBorder="1" applyAlignment="1">
      <alignment vertical="top" wrapText="1"/>
    </xf>
    <xf numFmtId="0" fontId="1" fillId="0" borderId="0" xfId="0" applyFont="1" applyAlignment="1">
      <alignment vertical="top" wrapText="1"/>
    </xf>
    <xf numFmtId="0" fontId="2" fillId="0" borderId="5" xfId="0" applyFont="1" applyBorder="1" applyAlignment="1">
      <alignment horizontal="center" vertical="center" wrapText="1"/>
    </xf>
    <xf numFmtId="164" fontId="2" fillId="0" borderId="7" xfId="0" applyNumberFormat="1" applyFont="1" applyBorder="1" applyAlignment="1">
      <alignment horizontal="center" vertical="center" wrapText="1"/>
    </xf>
    <xf numFmtId="0" fontId="1" fillId="0" borderId="0" xfId="0" applyFont="1" applyAlignment="1">
      <alignment vertical="center" wrapText="1"/>
    </xf>
    <xf numFmtId="0" fontId="2" fillId="0" borderId="5" xfId="0" applyFont="1" applyBorder="1" applyAlignment="1">
      <alignment horizontal="center" vertical="top" wrapText="1"/>
    </xf>
    <xf numFmtId="164" fontId="1" fillId="0" borderId="7" xfId="0" applyNumberFormat="1" applyFont="1" applyBorder="1" applyAlignment="1">
      <alignment vertical="top" wrapText="1"/>
    </xf>
    <xf numFmtId="0" fontId="1" fillId="0" borderId="3" xfId="0" applyFont="1" applyBorder="1" applyAlignment="1">
      <alignment horizontal="center" vertical="top" wrapText="1"/>
    </xf>
    <xf numFmtId="164" fontId="1" fillId="0" borderId="8" xfId="0" applyNumberFormat="1" applyFont="1" applyBorder="1" applyAlignment="1">
      <alignment vertical="top" wrapText="1"/>
    </xf>
    <xf numFmtId="164" fontId="1" fillId="2" borderId="7" xfId="0" applyNumberFormat="1" applyFont="1" applyFill="1" applyBorder="1" applyAlignment="1">
      <alignment vertical="top" wrapText="1"/>
    </xf>
    <xf numFmtId="164" fontId="1" fillId="0" borderId="5" xfId="0" applyNumberFormat="1" applyFont="1" applyBorder="1" applyAlignment="1">
      <alignment vertical="top" wrapText="1"/>
    </xf>
    <xf numFmtId="0" fontId="1" fillId="0" borderId="0" xfId="0" applyFont="1" applyAlignment="1">
      <alignment horizontal="center"/>
    </xf>
    <xf numFmtId="0" fontId="1" fillId="0" borderId="17" xfId="0" quotePrefix="1" applyFont="1" applyBorder="1" applyAlignment="1">
      <alignment vertical="top"/>
    </xf>
    <xf numFmtId="0" fontId="1" fillId="0" borderId="8" xfId="0" applyFont="1" applyBorder="1" applyAlignment="1">
      <alignment vertical="top"/>
    </xf>
    <xf numFmtId="0" fontId="1" fillId="0" borderId="0" xfId="0" applyFont="1" applyBorder="1" applyAlignment="1">
      <alignment vertical="top"/>
    </xf>
    <xf numFmtId="0" fontId="1" fillId="0" borderId="0" xfId="0" quotePrefix="1" applyFont="1" applyAlignment="1">
      <alignment vertical="top"/>
    </xf>
    <xf numFmtId="0" fontId="1" fillId="0" borderId="20" xfId="0" quotePrefix="1" applyFont="1" applyBorder="1" applyAlignment="1">
      <alignment vertical="top"/>
    </xf>
    <xf numFmtId="0" fontId="1" fillId="0" borderId="21" xfId="0" applyFont="1" applyFill="1" applyBorder="1" applyAlignment="1">
      <alignment horizontal="center" vertical="top"/>
    </xf>
    <xf numFmtId="0" fontId="1" fillId="0" borderId="34" xfId="0" applyFont="1" applyBorder="1" applyAlignment="1">
      <alignment vertical="top"/>
    </xf>
    <xf numFmtId="0" fontId="1" fillId="0" borderId="21" xfId="0" applyFont="1" applyBorder="1" applyAlignment="1">
      <alignment vertical="top"/>
    </xf>
    <xf numFmtId="0" fontId="1" fillId="0" borderId="13" xfId="0" applyFont="1" applyBorder="1" applyAlignment="1">
      <alignment vertical="top"/>
    </xf>
    <xf numFmtId="0" fontId="0" fillId="0" borderId="19" xfId="0" applyBorder="1" applyAlignment="1">
      <alignment vertical="top"/>
    </xf>
    <xf numFmtId="0" fontId="1" fillId="0" borderId="35" xfId="0" applyFont="1" applyBorder="1" applyAlignment="1">
      <alignment vertical="top"/>
    </xf>
    <xf numFmtId="0" fontId="1" fillId="0" borderId="36" xfId="0" applyFont="1" applyBorder="1" applyAlignment="1">
      <alignment vertical="top"/>
    </xf>
    <xf numFmtId="0" fontId="1" fillId="0" borderId="35" xfId="0" applyFont="1" applyFill="1" applyBorder="1" applyAlignment="1">
      <alignment horizontal="center" vertical="top"/>
    </xf>
    <xf numFmtId="0" fontId="1" fillId="0" borderId="36" xfId="0" applyFont="1" applyBorder="1" applyAlignment="1">
      <alignment horizontal="center" vertical="top"/>
    </xf>
    <xf numFmtId="0" fontId="0" fillId="0" borderId="21" xfId="0" applyBorder="1" applyAlignment="1">
      <alignment horizontal="center" vertical="top"/>
    </xf>
    <xf numFmtId="0" fontId="0" fillId="0" borderId="35" xfId="0" applyBorder="1" applyAlignment="1">
      <alignment horizontal="center" vertical="top"/>
    </xf>
    <xf numFmtId="0" fontId="0" fillId="0" borderId="36" xfId="0" applyBorder="1" applyAlignment="1">
      <alignment horizontal="center" vertical="top"/>
    </xf>
    <xf numFmtId="0" fontId="0" fillId="0" borderId="35" xfId="0" applyFill="1" applyBorder="1" applyAlignment="1">
      <alignment horizontal="center" vertical="top"/>
    </xf>
    <xf numFmtId="0" fontId="0" fillId="0" borderId="36" xfId="0" applyFill="1" applyBorder="1" applyAlignment="1">
      <alignment horizontal="center" vertical="top"/>
    </xf>
    <xf numFmtId="0" fontId="0" fillId="0" borderId="34" xfId="0" applyBorder="1" applyAlignment="1">
      <alignment horizontal="center" vertical="top"/>
    </xf>
    <xf numFmtId="0" fontId="1" fillId="0" borderId="0" xfId="0" applyFont="1" applyAlignment="1">
      <alignment wrapText="1"/>
    </xf>
    <xf numFmtId="1" fontId="1" fillId="2" borderId="3" xfId="0" applyNumberFormat="1" applyFont="1" applyFill="1" applyBorder="1" applyAlignment="1">
      <alignment horizontal="right"/>
    </xf>
    <xf numFmtId="1" fontId="1" fillId="2" borderId="4" xfId="0" applyNumberFormat="1" applyFont="1" applyFill="1" applyBorder="1" applyAlignment="1">
      <alignment horizontal="right"/>
    </xf>
    <xf numFmtId="0" fontId="1" fillId="0" borderId="0" xfId="0" applyFont="1" applyAlignment="1">
      <alignment horizontal="left"/>
    </xf>
    <xf numFmtId="0" fontId="12" fillId="0" borderId="0" xfId="0" applyFont="1" applyAlignment="1">
      <alignment horizontal="centerContinuous"/>
    </xf>
    <xf numFmtId="0" fontId="1" fillId="0" borderId="0" xfId="0" applyFont="1" applyAlignment="1">
      <alignment horizontal="centerContinuous"/>
    </xf>
    <xf numFmtId="164" fontId="12" fillId="0" borderId="0" xfId="0" applyNumberFormat="1" applyFont="1" applyAlignment="1">
      <alignment horizontal="centerContinuous"/>
    </xf>
    <xf numFmtId="49" fontId="12" fillId="0" borderId="0" xfId="0" applyNumberFormat="1" applyFont="1" applyAlignment="1">
      <alignment horizontal="centerContinuous"/>
    </xf>
    <xf numFmtId="0" fontId="12" fillId="0" borderId="0" xfId="0" applyFont="1" applyAlignment="1">
      <alignment horizontal="centerContinuous" vertical="top"/>
    </xf>
    <xf numFmtId="0" fontId="13" fillId="0" borderId="0" xfId="0" applyFont="1" applyAlignment="1">
      <alignment horizontal="centerContinuous" vertical="top"/>
    </xf>
    <xf numFmtId="0" fontId="14" fillId="0" borderId="0" xfId="0" applyFont="1" applyAlignment="1">
      <alignment vertical="top"/>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49" fontId="1" fillId="0" borderId="10" xfId="0" applyNumberFormat="1" applyFont="1" applyFill="1" applyBorder="1" applyAlignment="1">
      <alignment vertical="top" wrapText="1"/>
    </xf>
    <xf numFmtId="49" fontId="1" fillId="0" borderId="12" xfId="0" applyNumberFormat="1" applyFont="1" applyFill="1" applyBorder="1" applyAlignment="1">
      <alignment vertical="top"/>
    </xf>
    <xf numFmtId="49" fontId="1" fillId="0" borderId="11" xfId="0" applyNumberFormat="1" applyFont="1" applyFill="1" applyBorder="1" applyAlignment="1">
      <alignment vertical="top"/>
    </xf>
    <xf numFmtId="164" fontId="2" fillId="0" borderId="26" xfId="0" applyNumberFormat="1" applyFont="1" applyBorder="1" applyAlignment="1">
      <alignment horizontal="center"/>
    </xf>
    <xf numFmtId="164" fontId="1" fillId="0" borderId="27" xfId="0" applyNumberFormat="1" applyFont="1" applyBorder="1" applyAlignment="1">
      <alignment horizontal="center"/>
    </xf>
    <xf numFmtId="164" fontId="1" fillId="0" borderId="28" xfId="0" applyNumberFormat="1" applyFont="1" applyBorder="1" applyAlignment="1">
      <alignment horizontal="center"/>
    </xf>
    <xf numFmtId="49" fontId="2" fillId="0" borderId="24" xfId="0" applyNumberFormat="1"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49" fontId="3" fillId="0" borderId="0" xfId="0" applyNumberFormat="1" applyFont="1" applyAlignment="1">
      <alignment horizontal="left" wrapText="1"/>
    </xf>
    <xf numFmtId="0" fontId="0" fillId="0" borderId="0" xfId="0" applyAlignment="1">
      <alignment horizontal="left" wrapText="1"/>
    </xf>
    <xf numFmtId="49" fontId="3" fillId="0" borderId="0" xfId="0" applyNumberFormat="1" applyFont="1" applyAlignment="1">
      <alignment wrapText="1"/>
    </xf>
    <xf numFmtId="0" fontId="3" fillId="0" borderId="0" xfId="0" applyFont="1" applyAlignment="1">
      <alignment wrapText="1"/>
    </xf>
    <xf numFmtId="49" fontId="1" fillId="2" borderId="1" xfId="0" applyNumberFormat="1" applyFont="1" applyFill="1" applyBorder="1" applyAlignment="1">
      <alignment wrapText="1"/>
    </xf>
    <xf numFmtId="0" fontId="0" fillId="0" borderId="1" xfId="0" applyBorder="1" applyAlignment="1"/>
    <xf numFmtId="0" fontId="0" fillId="0" borderId="9" xfId="0" applyBorder="1" applyAlignment="1"/>
    <xf numFmtId="0" fontId="1" fillId="0" borderId="22" xfId="0" applyFont="1" applyBorder="1" applyAlignment="1">
      <alignment vertical="top" wrapText="1"/>
    </xf>
    <xf numFmtId="0" fontId="1" fillId="0" borderId="0" xfId="0" applyFont="1" applyBorder="1" applyAlignment="1">
      <alignment vertical="top" wrapText="1"/>
    </xf>
    <xf numFmtId="0" fontId="1" fillId="0" borderId="8" xfId="0" applyFont="1" applyBorder="1" applyAlignment="1">
      <alignment vertical="top" wrapText="1"/>
    </xf>
    <xf numFmtId="0" fontId="1" fillId="2" borderId="24" xfId="0" applyFont="1" applyFill="1" applyBorder="1" applyAlignment="1">
      <alignment vertical="top" wrapText="1"/>
    </xf>
    <xf numFmtId="0" fontId="0" fillId="0" borderId="2" xfId="0" applyBorder="1" applyAlignment="1">
      <alignment vertical="top" wrapText="1"/>
    </xf>
    <xf numFmtId="0" fontId="0" fillId="0" borderId="7" xfId="0" applyBorder="1" applyAlignment="1">
      <alignment vertical="top" wrapText="1"/>
    </xf>
    <xf numFmtId="0" fontId="1" fillId="2" borderId="22" xfId="0" applyFont="1" applyFill="1"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2" fillId="0" borderId="24" xfId="0" applyFont="1" applyBorder="1" applyAlignment="1">
      <alignment vertical="top" wrapText="1"/>
    </xf>
    <xf numFmtId="0" fontId="2" fillId="0" borderId="33" xfId="0" applyFont="1" applyBorder="1" applyAlignment="1">
      <alignment horizontal="center" vertical="center" wrapText="1"/>
    </xf>
    <xf numFmtId="0" fontId="0" fillId="0" borderId="29" xfId="0" applyBorder="1" applyAlignment="1">
      <alignment horizontal="center" vertical="center" wrapText="1"/>
    </xf>
    <xf numFmtId="0" fontId="0" fillId="0" borderId="6" xfId="0" applyBorder="1" applyAlignment="1">
      <alignment horizontal="center" vertical="center" wrapText="1"/>
    </xf>
    <xf numFmtId="0" fontId="1" fillId="0" borderId="1" xfId="0" applyFont="1" applyBorder="1" applyAlignment="1">
      <alignment vertical="top" wrapText="1"/>
    </xf>
    <xf numFmtId="0" fontId="0" fillId="0" borderId="1" xfId="0" applyBorder="1" applyAlignment="1">
      <alignment vertical="top" wrapText="1"/>
    </xf>
    <xf numFmtId="0" fontId="0" fillId="0" borderId="9" xfId="0" applyBorder="1" applyAlignment="1">
      <alignment vertical="top" wrapText="1"/>
    </xf>
    <xf numFmtId="0" fontId="1" fillId="2" borderId="0" xfId="0" applyFont="1" applyFill="1" applyBorder="1" applyAlignment="1">
      <alignment vertical="top" wrapText="1"/>
    </xf>
    <xf numFmtId="0" fontId="2" fillId="2" borderId="24" xfId="0" applyFont="1" applyFill="1" applyBorder="1" applyAlignment="1">
      <alignment vertical="top" wrapText="1"/>
    </xf>
    <xf numFmtId="0" fontId="1" fillId="2" borderId="8" xfId="0" applyFont="1" applyFill="1" applyBorder="1" applyAlignment="1">
      <alignment vertical="top" wrapText="1"/>
    </xf>
    <xf numFmtId="0" fontId="1" fillId="0" borderId="34" xfId="0" applyFont="1" applyBorder="1" applyAlignment="1">
      <alignment vertical="top"/>
    </xf>
    <xf numFmtId="0" fontId="0" fillId="0" borderId="34" xfId="0" applyBorder="1" applyAlignment="1">
      <alignment vertical="top"/>
    </xf>
    <xf numFmtId="0" fontId="1" fillId="0" borderId="10" xfId="0" applyFont="1" applyBorder="1" applyAlignment="1">
      <alignment vertical="top" wrapText="1"/>
    </xf>
    <xf numFmtId="0" fontId="0" fillId="0" borderId="12" xfId="0" applyBorder="1" applyAlignment="1">
      <alignment vertical="top" wrapText="1"/>
    </xf>
    <xf numFmtId="0" fontId="0" fillId="0" borderId="11" xfId="0" applyBorder="1" applyAlignment="1">
      <alignment vertical="top" wrapText="1"/>
    </xf>
    <xf numFmtId="0" fontId="1" fillId="0" borderId="0" xfId="0" applyFont="1" applyBorder="1" applyAlignment="1">
      <alignment vertical="top"/>
    </xf>
    <xf numFmtId="0" fontId="0" fillId="0" borderId="0" xfId="0" applyBorder="1" applyAlignment="1">
      <alignment vertical="top"/>
    </xf>
    <xf numFmtId="0" fontId="0" fillId="0" borderId="16" xfId="0" applyBorder="1" applyAlignment="1">
      <alignment vertical="top"/>
    </xf>
    <xf numFmtId="0" fontId="1" fillId="0" borderId="20" xfId="0" applyFont="1" applyBorder="1" applyAlignment="1">
      <alignment vertical="top"/>
    </xf>
    <xf numFmtId="0" fontId="0" fillId="0" borderId="20" xfId="0" applyBorder="1" applyAlignment="1">
      <alignment vertical="top"/>
    </xf>
    <xf numFmtId="0" fontId="0" fillId="0" borderId="18" xfId="0" applyBorder="1" applyAlignment="1">
      <alignment vertical="top"/>
    </xf>
    <xf numFmtId="0" fontId="1" fillId="0" borderId="36" xfId="0" applyFont="1" applyFill="1" applyBorder="1" applyAlignment="1">
      <alignment horizontal="center" vertical="top"/>
    </xf>
    <xf numFmtId="0" fontId="0" fillId="0" borderId="34" xfId="0" applyBorder="1" applyAlignment="1">
      <alignment horizontal="center" vertical="top"/>
    </xf>
    <xf numFmtId="0" fontId="4" fillId="0" borderId="13" xfId="0" applyFont="1" applyBorder="1" applyAlignment="1">
      <alignment vertical="top"/>
    </xf>
    <xf numFmtId="0" fontId="10" fillId="0" borderId="19" xfId="0" applyFont="1" applyBorder="1" applyAlignment="1">
      <alignment vertical="top"/>
    </xf>
    <xf numFmtId="0" fontId="10" fillId="0" borderId="14" xfId="0" applyFont="1" applyBorder="1" applyAlignment="1">
      <alignment vertical="top"/>
    </xf>
    <xf numFmtId="0" fontId="5" fillId="0" borderId="15" xfId="0" applyFont="1" applyBorder="1" applyAlignment="1">
      <alignment vertical="top" wrapText="1"/>
    </xf>
    <xf numFmtId="0" fontId="11" fillId="0" borderId="0" xfId="0" applyFont="1" applyBorder="1" applyAlignment="1">
      <alignment vertical="top" wrapText="1"/>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20" xfId="0" applyFont="1" applyBorder="1" applyAlignment="1">
      <alignment vertical="top" wrapText="1"/>
    </xf>
    <xf numFmtId="0" fontId="11" fillId="0" borderId="18" xfId="0" applyFont="1" applyBorder="1" applyAlignment="1">
      <alignment vertical="top" wrapText="1"/>
    </xf>
    <xf numFmtId="0" fontId="1" fillId="0" borderId="19" xfId="0" applyFont="1" applyBorder="1" applyAlignment="1">
      <alignment vertical="top"/>
    </xf>
    <xf numFmtId="0" fontId="0" fillId="0" borderId="19" xfId="0" applyBorder="1" applyAlignment="1">
      <alignment vertical="top"/>
    </xf>
    <xf numFmtId="0" fontId="0" fillId="0" borderId="14" xfId="0" applyBorder="1" applyAlignment="1">
      <alignment vertical="top"/>
    </xf>
    <xf numFmtId="0" fontId="1" fillId="0" borderId="20" xfId="0" applyFont="1" applyBorder="1" applyAlignment="1">
      <alignment vertical="top" wrapText="1"/>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0" fillId="0" borderId="12" xfId="0" applyBorder="1" applyAlignment="1"/>
    <xf numFmtId="0" fontId="0" fillId="0" borderId="11" xfId="0" applyBorder="1" applyAlignment="1"/>
    <xf numFmtId="0" fontId="4" fillId="0" borderId="19" xfId="0" applyFont="1" applyBorder="1" applyAlignment="1">
      <alignment vertical="top"/>
    </xf>
    <xf numFmtId="0" fontId="9" fillId="0" borderId="19" xfId="0" applyFont="1" applyBorder="1" applyAlignment="1">
      <alignment vertical="top"/>
    </xf>
    <xf numFmtId="0" fontId="9" fillId="0" borderId="14" xfId="0" applyFont="1" applyBorder="1" applyAlignment="1">
      <alignment vertical="top"/>
    </xf>
    <xf numFmtId="0" fontId="5" fillId="0" borderId="17" xfId="0" applyFont="1" applyBorder="1" applyAlignment="1">
      <alignment vertical="top"/>
    </xf>
    <xf numFmtId="0" fontId="5" fillId="0" borderId="0" xfId="0" applyFont="1" applyBorder="1" applyAlignment="1">
      <alignment vertical="top"/>
    </xf>
    <xf numFmtId="0" fontId="11" fillId="0" borderId="0" xfId="0" applyFont="1" applyBorder="1" applyAlignment="1">
      <alignment vertical="top"/>
    </xf>
    <xf numFmtId="0" fontId="11" fillId="0" borderId="16" xfId="0" applyFont="1" applyBorder="1" applyAlignment="1">
      <alignment vertical="top"/>
    </xf>
    <xf numFmtId="0" fontId="2" fillId="0" borderId="21" xfId="0" applyFont="1" applyBorder="1" applyAlignment="1">
      <alignment horizontal="center" vertical="top"/>
    </xf>
    <xf numFmtId="0" fontId="0" fillId="0" borderId="36" xfId="0" applyBorder="1" applyAlignment="1">
      <alignment horizontal="center" vertical="top"/>
    </xf>
    <xf numFmtId="0" fontId="1" fillId="0" borderId="13" xfId="0" applyFont="1" applyBorder="1" applyAlignment="1">
      <alignment vertical="top"/>
    </xf>
    <xf numFmtId="0" fontId="0" fillId="0" borderId="0" xfId="0" applyAlignment="1">
      <alignment vertical="top" wrapText="1"/>
    </xf>
    <xf numFmtId="0" fontId="0" fillId="0" borderId="16"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17</xdr:row>
          <xdr:rowOff>485775</xdr:rowOff>
        </xdr:from>
        <xdr:to>
          <xdr:col>6</xdr:col>
          <xdr:colOff>4057650</xdr:colOff>
          <xdr:row>17</xdr:row>
          <xdr:rowOff>723900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The start-up costs are complete, accurate, and based on reasonable estimates;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723900</xdr:rowOff>
        </xdr:from>
        <xdr:to>
          <xdr:col>6</xdr:col>
          <xdr:colOff>4543425</xdr:colOff>
          <xdr:row>17</xdr:row>
          <xdr:rowOff>1219200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The operating costs related to the first 90-day period of operations of the air service are reasonable and based on the utilization of the aircraft solely on the specified air service under conditions of optimum demand, for which utilization shall be no less than what is necessary for the operation to be profitable; 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1143000</xdr:rowOff>
        </xdr:from>
        <xdr:to>
          <xdr:col>6</xdr:col>
          <xdr:colOff>3990975</xdr:colOff>
          <xdr:row>17</xdr:row>
          <xdr:rowOff>1504950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All accompanying supporting information is true, accurate and complete.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6</xdr:row>
          <xdr:rowOff>28575</xdr:rowOff>
        </xdr:from>
        <xdr:to>
          <xdr:col>5</xdr:col>
          <xdr:colOff>342900</xdr:colOff>
          <xdr:row>7</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28575</xdr:rowOff>
        </xdr:from>
        <xdr:to>
          <xdr:col>5</xdr:col>
          <xdr:colOff>342900</xdr:colOff>
          <xdr:row>13</xdr:row>
          <xdr:rowOff>47625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28575</xdr:rowOff>
        </xdr:from>
        <xdr:to>
          <xdr:col>5</xdr:col>
          <xdr:colOff>342900</xdr:colOff>
          <xdr:row>16</xdr:row>
          <xdr:rowOff>238125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28575</xdr:rowOff>
        </xdr:from>
        <xdr:to>
          <xdr:col>5</xdr:col>
          <xdr:colOff>342900</xdr:colOff>
          <xdr:row>17</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28575</xdr:rowOff>
        </xdr:from>
        <xdr:to>
          <xdr:col>5</xdr:col>
          <xdr:colOff>342900</xdr:colOff>
          <xdr:row>18</xdr:row>
          <xdr:rowOff>238125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28575</xdr:rowOff>
        </xdr:from>
        <xdr:to>
          <xdr:col>5</xdr:col>
          <xdr:colOff>342900</xdr:colOff>
          <xdr:row>19</xdr:row>
          <xdr:rowOff>238125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28575</xdr:rowOff>
        </xdr:from>
        <xdr:to>
          <xdr:col>5</xdr:col>
          <xdr:colOff>342900</xdr:colOff>
          <xdr:row>23</xdr:row>
          <xdr:rowOff>238125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28575</xdr:rowOff>
        </xdr:from>
        <xdr:to>
          <xdr:col>5</xdr:col>
          <xdr:colOff>342900</xdr:colOff>
          <xdr:row>25</xdr:row>
          <xdr:rowOff>47625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28</xdr:row>
          <xdr:rowOff>28575</xdr:rowOff>
        </xdr:from>
        <xdr:to>
          <xdr:col>5</xdr:col>
          <xdr:colOff>342900</xdr:colOff>
          <xdr:row>28</xdr:row>
          <xdr:rowOff>238125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20"/>
  <sheetViews>
    <sheetView showGridLines="0" tabSelected="1" zoomScaleNormal="100" workbookViewId="0">
      <selection activeCell="B10" sqref="B10"/>
    </sheetView>
  </sheetViews>
  <sheetFormatPr defaultColWidth="6" defaultRowHeight="15" x14ac:dyDescent="0.25"/>
  <cols>
    <col min="1" max="1" width="5.28515625" style="2" customWidth="1"/>
    <col min="2" max="2" width="13.28515625" style="2" customWidth="1"/>
    <col min="3" max="3" width="2.7109375" style="2" customWidth="1"/>
    <col min="4" max="4" width="3.5703125" style="2" customWidth="1"/>
    <col min="5" max="5" width="2.7109375" style="2" customWidth="1"/>
    <col min="6" max="6" width="2.85546875" style="1" customWidth="1"/>
    <col min="7" max="7" width="71.140625" style="1" customWidth="1"/>
    <col min="8" max="16384" width="6" style="1"/>
  </cols>
  <sheetData>
    <row r="1" spans="1:7" ht="60.75" x14ac:dyDescent="0.45">
      <c r="A1" s="162" t="s">
        <v>175</v>
      </c>
      <c r="B1" s="161"/>
      <c r="C1" s="161"/>
      <c r="D1" s="161"/>
      <c r="E1" s="161"/>
      <c r="F1" s="157"/>
      <c r="G1" s="157"/>
    </row>
    <row r="2" spans="1:7" ht="60.75" x14ac:dyDescent="0.45">
      <c r="A2" s="162" t="s">
        <v>176</v>
      </c>
      <c r="B2" s="161"/>
      <c r="C2" s="161"/>
      <c r="D2" s="161"/>
      <c r="E2" s="161"/>
      <c r="F2" s="157"/>
      <c r="G2" s="157"/>
    </row>
    <row r="3" spans="1:7" ht="60.75" x14ac:dyDescent="0.45">
      <c r="A3" s="162" t="s">
        <v>177</v>
      </c>
      <c r="B3" s="161"/>
      <c r="C3" s="161"/>
      <c r="D3" s="161"/>
      <c r="E3" s="161"/>
      <c r="F3" s="157"/>
      <c r="G3" s="157"/>
    </row>
    <row r="10" spans="1:7" ht="30" customHeight="1" x14ac:dyDescent="0.25">
      <c r="A10" s="8" t="s">
        <v>120</v>
      </c>
      <c r="B10" s="9"/>
      <c r="C10" s="8"/>
      <c r="D10" s="15"/>
      <c r="E10" s="15"/>
      <c r="F10" s="11"/>
      <c r="G10" s="12"/>
    </row>
    <row r="11" spans="1:7" ht="30" customHeight="1" x14ac:dyDescent="0.25">
      <c r="A11" s="8" t="s">
        <v>121</v>
      </c>
      <c r="B11" s="9"/>
      <c r="C11" s="6"/>
      <c r="D11" s="6"/>
      <c r="E11" s="6"/>
      <c r="F11" s="4"/>
      <c r="G11" s="12"/>
    </row>
    <row r="12" spans="1:7" ht="30" customHeight="1" x14ac:dyDescent="0.25">
      <c r="A12" s="8"/>
      <c r="B12" s="10" t="s">
        <v>122</v>
      </c>
      <c r="C12" s="14"/>
      <c r="D12" s="16"/>
      <c r="E12" s="16"/>
      <c r="F12" s="11"/>
      <c r="G12" s="12"/>
    </row>
    <row r="13" spans="1:7" ht="30" customHeight="1" x14ac:dyDescent="0.25">
      <c r="A13" s="8"/>
      <c r="B13" s="10" t="s">
        <v>123</v>
      </c>
      <c r="C13" s="14"/>
      <c r="D13" s="16"/>
      <c r="E13" s="16"/>
      <c r="F13" s="11"/>
      <c r="G13" s="12"/>
    </row>
    <row r="14" spans="1:7" ht="30" customHeight="1" x14ac:dyDescent="0.25">
      <c r="A14" s="8"/>
      <c r="B14" s="10" t="s">
        <v>124</v>
      </c>
      <c r="C14" s="14"/>
      <c r="D14" s="16"/>
      <c r="E14" s="16"/>
      <c r="F14" s="11"/>
      <c r="G14" s="13"/>
    </row>
    <row r="15" spans="1:7" ht="30" customHeight="1" x14ac:dyDescent="0.25">
      <c r="A15" s="8" t="s">
        <v>125</v>
      </c>
      <c r="B15" s="9"/>
      <c r="C15" s="8"/>
      <c r="D15" s="15"/>
      <c r="E15" s="15"/>
      <c r="F15" s="11"/>
      <c r="G15" s="12"/>
    </row>
    <row r="16" spans="1:7" ht="30" customHeight="1" x14ac:dyDescent="0.25">
      <c r="A16" s="6"/>
      <c r="B16" s="6"/>
      <c r="C16" s="6"/>
      <c r="D16" s="6"/>
      <c r="E16" s="6"/>
      <c r="F16" s="4"/>
      <c r="G16" s="5"/>
    </row>
    <row r="17" spans="1:7" ht="30" customHeight="1" x14ac:dyDescent="0.25">
      <c r="A17" s="6"/>
      <c r="B17" s="6"/>
      <c r="C17" s="6"/>
      <c r="D17" s="6"/>
      <c r="E17" s="6"/>
      <c r="F17" s="4"/>
      <c r="G17" s="5"/>
    </row>
    <row r="18" spans="1:7" ht="132" customHeight="1" x14ac:dyDescent="0.25">
      <c r="A18" s="164" t="s">
        <v>179</v>
      </c>
      <c r="B18" s="165"/>
      <c r="C18" s="166" t="s">
        <v>180</v>
      </c>
      <c r="D18" s="167"/>
      <c r="E18" s="167"/>
      <c r="F18" s="167"/>
      <c r="G18" s="168"/>
    </row>
    <row r="20" spans="1:7" ht="18.75" x14ac:dyDescent="0.25">
      <c r="A20" s="163"/>
    </row>
  </sheetData>
  <mergeCells count="2">
    <mergeCell ref="A18:B18"/>
    <mergeCell ref="C18:G18"/>
  </mergeCells>
  <printOptions horizontalCentered="1"/>
  <pageMargins left="0.70866141732283472" right="0.70866141732283472" top="0.17" bottom="0.74803149606299213" header="0" footer="0.31496062992125984"/>
  <pageSetup scale="88" orientation="portrait" r:id="rId1"/>
  <headerFooter>
    <oddFooter>&amp;R- 1 -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xdr:col>
                    <xdr:colOff>38100</xdr:colOff>
                    <xdr:row>17</xdr:row>
                    <xdr:rowOff>485775</xdr:rowOff>
                  </from>
                  <to>
                    <xdr:col>6</xdr:col>
                    <xdr:colOff>4057650</xdr:colOff>
                    <xdr:row>17</xdr:row>
                    <xdr:rowOff>723900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2</xdr:col>
                    <xdr:colOff>38100</xdr:colOff>
                    <xdr:row>17</xdr:row>
                    <xdr:rowOff>723900</xdr:rowOff>
                  </from>
                  <to>
                    <xdr:col>6</xdr:col>
                    <xdr:colOff>4543425</xdr:colOff>
                    <xdr:row>17</xdr:row>
                    <xdr:rowOff>1219200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2</xdr:col>
                    <xdr:colOff>47625</xdr:colOff>
                    <xdr:row>17</xdr:row>
                    <xdr:rowOff>1143000</xdr:rowOff>
                  </from>
                  <to>
                    <xdr:col>6</xdr:col>
                    <xdr:colOff>3990975</xdr:colOff>
                    <xdr:row>17</xdr:row>
                    <xdr:rowOff>1504950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40"/>
  <sheetViews>
    <sheetView showGridLines="0" zoomScaleNormal="100" workbookViewId="0">
      <selection activeCell="E14" sqref="E14"/>
    </sheetView>
  </sheetViews>
  <sheetFormatPr defaultColWidth="8.85546875" defaultRowHeight="15" x14ac:dyDescent="0.25"/>
  <cols>
    <col min="1" max="1" width="4.42578125" style="54" customWidth="1"/>
    <col min="2" max="2" width="4.42578125" style="19" customWidth="1"/>
    <col min="3" max="3" width="2.85546875" style="19" customWidth="1"/>
    <col min="4" max="4" width="34.42578125" style="19" customWidth="1"/>
    <col min="5" max="5" width="17.7109375" style="20" customWidth="1"/>
    <col min="6" max="6" width="17.7109375" style="20" bestFit="1" customWidth="1"/>
    <col min="7" max="7" width="16.42578125" style="20" customWidth="1"/>
    <col min="8" max="16384" width="8.85546875" style="19"/>
  </cols>
  <sheetData>
    <row r="1" spans="1:7" ht="33" x14ac:dyDescent="0.45">
      <c r="A1" s="160" t="s">
        <v>174</v>
      </c>
      <c r="B1" s="160"/>
      <c r="C1" s="160"/>
      <c r="D1" s="160"/>
      <c r="E1" s="159"/>
      <c r="F1" s="159"/>
      <c r="G1" s="159"/>
    </row>
    <row r="3" spans="1:7" s="34" customFormat="1" ht="40.15" customHeight="1" x14ac:dyDescent="0.3">
      <c r="A3" s="175" t="s">
        <v>164</v>
      </c>
      <c r="B3" s="176"/>
      <c r="C3" s="176"/>
      <c r="D3" s="176"/>
      <c r="E3" s="176"/>
      <c r="F3" s="176"/>
      <c r="G3" s="176"/>
    </row>
    <row r="4" spans="1:7" s="34" customFormat="1" ht="20.100000000000001" customHeight="1" thickBot="1" x14ac:dyDescent="0.4">
      <c r="A4" s="53"/>
      <c r="D4" s="33"/>
      <c r="E4" s="33"/>
      <c r="F4" s="33"/>
      <c r="G4" s="33"/>
    </row>
    <row r="5" spans="1:7" ht="14.45" x14ac:dyDescent="0.25">
      <c r="A5" s="55" t="s">
        <v>0</v>
      </c>
      <c r="B5" s="172" t="s">
        <v>1</v>
      </c>
      <c r="C5" s="173"/>
      <c r="D5" s="174"/>
      <c r="E5" s="169" t="s">
        <v>2</v>
      </c>
      <c r="F5" s="170"/>
      <c r="G5" s="171"/>
    </row>
    <row r="6" spans="1:7" ht="14.45" thickBot="1" x14ac:dyDescent="0.3">
      <c r="A6" s="81"/>
      <c r="B6" s="77"/>
      <c r="C6" s="78"/>
      <c r="D6" s="79"/>
      <c r="E6" s="82" t="s">
        <v>3</v>
      </c>
      <c r="F6" s="83" t="s">
        <v>4</v>
      </c>
      <c r="G6" s="84" t="s">
        <v>5</v>
      </c>
    </row>
    <row r="7" spans="1:7" ht="13.9" x14ac:dyDescent="0.25">
      <c r="A7" s="80">
        <v>10</v>
      </c>
      <c r="B7" s="75" t="s">
        <v>6</v>
      </c>
      <c r="C7" s="75"/>
      <c r="D7" s="76"/>
      <c r="E7" s="21"/>
      <c r="F7" s="22"/>
      <c r="G7" s="57"/>
    </row>
    <row r="8" spans="1:7" x14ac:dyDescent="0.25">
      <c r="A8" s="56">
        <v>11</v>
      </c>
      <c r="B8" s="41"/>
      <c r="C8" s="51" t="s">
        <v>126</v>
      </c>
      <c r="D8" s="35" t="s">
        <v>7</v>
      </c>
      <c r="E8" s="21">
        <v>0</v>
      </c>
      <c r="F8" s="22">
        <v>0</v>
      </c>
      <c r="G8" s="57">
        <f>E8+F8</f>
        <v>0</v>
      </c>
    </row>
    <row r="9" spans="1:7" x14ac:dyDescent="0.25">
      <c r="A9" s="56">
        <v>12</v>
      </c>
      <c r="B9" s="41"/>
      <c r="C9" s="51" t="s">
        <v>126</v>
      </c>
      <c r="D9" s="35" t="s">
        <v>8</v>
      </c>
      <c r="E9" s="21">
        <v>0</v>
      </c>
      <c r="F9" s="22">
        <v>0</v>
      </c>
      <c r="G9" s="57">
        <f>E9+F9</f>
        <v>0</v>
      </c>
    </row>
    <row r="10" spans="1:7" x14ac:dyDescent="0.25">
      <c r="A10" s="56">
        <v>13</v>
      </c>
      <c r="B10" s="41"/>
      <c r="C10" s="51" t="s">
        <v>126</v>
      </c>
      <c r="D10" s="35" t="s">
        <v>9</v>
      </c>
      <c r="E10" s="21">
        <v>0</v>
      </c>
      <c r="F10" s="22">
        <v>0</v>
      </c>
      <c r="G10" s="57">
        <f>E10+F10</f>
        <v>0</v>
      </c>
    </row>
    <row r="11" spans="1:7" ht="15.75" thickBot="1" x14ac:dyDescent="0.3">
      <c r="A11" s="58">
        <v>14</v>
      </c>
      <c r="B11" s="42"/>
      <c r="C11" s="51" t="s">
        <v>126</v>
      </c>
      <c r="D11" s="36" t="s">
        <v>10</v>
      </c>
      <c r="E11" s="23">
        <v>0</v>
      </c>
      <c r="F11" s="24">
        <v>0</v>
      </c>
      <c r="G11" s="59">
        <f>E11+F11</f>
        <v>0</v>
      </c>
    </row>
    <row r="12" spans="1:7" x14ac:dyDescent="0.25">
      <c r="A12" s="60">
        <v>20</v>
      </c>
      <c r="B12" s="43" t="s">
        <v>11</v>
      </c>
      <c r="C12" s="48"/>
      <c r="D12" s="37"/>
      <c r="E12" s="25"/>
      <c r="F12" s="26"/>
      <c r="G12" s="61"/>
    </row>
    <row r="13" spans="1:7" x14ac:dyDescent="0.25">
      <c r="A13" s="62">
        <v>21</v>
      </c>
      <c r="B13" s="44"/>
      <c r="C13" s="52" t="s">
        <v>126</v>
      </c>
      <c r="D13" s="38" t="s">
        <v>12</v>
      </c>
      <c r="E13" s="27">
        <v>0</v>
      </c>
      <c r="F13" s="28">
        <v>0</v>
      </c>
      <c r="G13" s="63">
        <f>E13+F13</f>
        <v>0</v>
      </c>
    </row>
    <row r="14" spans="1:7" x14ac:dyDescent="0.25">
      <c r="A14" s="62">
        <v>22</v>
      </c>
      <c r="B14" s="44"/>
      <c r="C14" s="52" t="s">
        <v>126</v>
      </c>
      <c r="D14" s="38" t="s">
        <v>13</v>
      </c>
      <c r="E14" s="27">
        <v>0</v>
      </c>
      <c r="F14" s="28">
        <v>0</v>
      </c>
      <c r="G14" s="63">
        <f>E14+F14</f>
        <v>0</v>
      </c>
    </row>
    <row r="15" spans="1:7" x14ac:dyDescent="0.25">
      <c r="A15" s="62">
        <v>23</v>
      </c>
      <c r="B15" s="44"/>
      <c r="C15" s="52" t="s">
        <v>126</v>
      </c>
      <c r="D15" s="38" t="s">
        <v>14</v>
      </c>
      <c r="E15" s="27">
        <v>0</v>
      </c>
      <c r="F15" s="28">
        <v>0</v>
      </c>
      <c r="G15" s="63">
        <f>E15+F15</f>
        <v>0</v>
      </c>
    </row>
    <row r="16" spans="1:7" ht="15.75" thickBot="1" x14ac:dyDescent="0.3">
      <c r="A16" s="64">
        <v>24</v>
      </c>
      <c r="B16" s="45"/>
      <c r="C16" s="52" t="s">
        <v>126</v>
      </c>
      <c r="D16" s="39" t="s">
        <v>10</v>
      </c>
      <c r="E16" s="29">
        <v>0</v>
      </c>
      <c r="F16" s="30">
        <v>0</v>
      </c>
      <c r="G16" s="65">
        <f>E16+F16</f>
        <v>0</v>
      </c>
    </row>
    <row r="17" spans="1:7" x14ac:dyDescent="0.25">
      <c r="A17" s="66">
        <v>30</v>
      </c>
      <c r="B17" s="46" t="s">
        <v>15</v>
      </c>
      <c r="C17" s="50"/>
      <c r="D17" s="40"/>
      <c r="E17" s="31"/>
      <c r="F17" s="32"/>
      <c r="G17" s="67"/>
    </row>
    <row r="18" spans="1:7" x14ac:dyDescent="0.25">
      <c r="A18" s="56">
        <v>31</v>
      </c>
      <c r="B18" s="41"/>
      <c r="C18" s="51" t="s">
        <v>126</v>
      </c>
      <c r="D18" s="35" t="s">
        <v>16</v>
      </c>
      <c r="E18" s="21">
        <v>0</v>
      </c>
      <c r="F18" s="22">
        <v>0</v>
      </c>
      <c r="G18" s="57">
        <f>E18+F18</f>
        <v>0</v>
      </c>
    </row>
    <row r="19" spans="1:7" x14ac:dyDescent="0.25">
      <c r="A19" s="56">
        <v>32</v>
      </c>
      <c r="B19" s="41"/>
      <c r="C19" s="51" t="s">
        <v>126</v>
      </c>
      <c r="D19" s="35" t="s">
        <v>17</v>
      </c>
      <c r="E19" s="21">
        <v>0</v>
      </c>
      <c r="F19" s="22">
        <v>0</v>
      </c>
      <c r="G19" s="57">
        <f>E19+F19</f>
        <v>0</v>
      </c>
    </row>
    <row r="20" spans="1:7" x14ac:dyDescent="0.25">
      <c r="A20" s="56">
        <v>33</v>
      </c>
      <c r="B20" s="41"/>
      <c r="C20" s="51" t="s">
        <v>126</v>
      </c>
      <c r="D20" s="35" t="s">
        <v>18</v>
      </c>
      <c r="E20" s="21">
        <v>0</v>
      </c>
      <c r="F20" s="22">
        <v>0</v>
      </c>
      <c r="G20" s="57">
        <f>E20+F20</f>
        <v>0</v>
      </c>
    </row>
    <row r="21" spans="1:7" ht="15.75" thickBot="1" x14ac:dyDescent="0.3">
      <c r="A21" s="58">
        <v>34</v>
      </c>
      <c r="B21" s="42"/>
      <c r="C21" s="51" t="s">
        <v>126</v>
      </c>
      <c r="D21" s="36" t="s">
        <v>10</v>
      </c>
      <c r="E21" s="23">
        <v>0</v>
      </c>
      <c r="F21" s="24">
        <v>0</v>
      </c>
      <c r="G21" s="59">
        <f>E21+F21</f>
        <v>0</v>
      </c>
    </row>
    <row r="22" spans="1:7" x14ac:dyDescent="0.25">
      <c r="A22" s="60">
        <v>40</v>
      </c>
      <c r="B22" s="43" t="s">
        <v>19</v>
      </c>
      <c r="C22" s="48"/>
      <c r="D22" s="37"/>
      <c r="E22" s="25"/>
      <c r="F22" s="26"/>
      <c r="G22" s="61"/>
    </row>
    <row r="23" spans="1:7" x14ac:dyDescent="0.25">
      <c r="A23" s="62">
        <v>41</v>
      </c>
      <c r="B23" s="44"/>
      <c r="C23" s="52" t="s">
        <v>126</v>
      </c>
      <c r="D23" s="38" t="s">
        <v>20</v>
      </c>
      <c r="E23" s="27">
        <v>0</v>
      </c>
      <c r="F23" s="28">
        <v>0</v>
      </c>
      <c r="G23" s="63">
        <f t="shared" ref="G23:G28" si="0">E23+F23</f>
        <v>0</v>
      </c>
    </row>
    <row r="24" spans="1:7" x14ac:dyDescent="0.25">
      <c r="A24" s="62">
        <v>42</v>
      </c>
      <c r="B24" s="44"/>
      <c r="C24" s="52" t="s">
        <v>126</v>
      </c>
      <c r="D24" s="38" t="s">
        <v>21</v>
      </c>
      <c r="E24" s="27">
        <v>0</v>
      </c>
      <c r="F24" s="28">
        <v>0</v>
      </c>
      <c r="G24" s="63">
        <f t="shared" si="0"/>
        <v>0</v>
      </c>
    </row>
    <row r="25" spans="1:7" x14ac:dyDescent="0.25">
      <c r="A25" s="62">
        <v>43</v>
      </c>
      <c r="B25" s="44"/>
      <c r="C25" s="52" t="s">
        <v>126</v>
      </c>
      <c r="D25" s="38" t="s">
        <v>22</v>
      </c>
      <c r="E25" s="27">
        <v>0</v>
      </c>
      <c r="F25" s="28">
        <v>0</v>
      </c>
      <c r="G25" s="63">
        <f t="shared" si="0"/>
        <v>0</v>
      </c>
    </row>
    <row r="26" spans="1:7" x14ac:dyDescent="0.25">
      <c r="A26" s="62">
        <v>44</v>
      </c>
      <c r="B26" s="44"/>
      <c r="C26" s="52" t="s">
        <v>126</v>
      </c>
      <c r="D26" s="38" t="s">
        <v>23</v>
      </c>
      <c r="E26" s="27">
        <v>0</v>
      </c>
      <c r="F26" s="28">
        <v>0</v>
      </c>
      <c r="G26" s="63">
        <f t="shared" si="0"/>
        <v>0</v>
      </c>
    </row>
    <row r="27" spans="1:7" x14ac:dyDescent="0.25">
      <c r="A27" s="62">
        <v>45</v>
      </c>
      <c r="B27" s="44"/>
      <c r="C27" s="52" t="s">
        <v>126</v>
      </c>
      <c r="D27" s="38" t="s">
        <v>24</v>
      </c>
      <c r="E27" s="27">
        <v>0</v>
      </c>
      <c r="F27" s="28">
        <v>0</v>
      </c>
      <c r="G27" s="63">
        <f t="shared" si="0"/>
        <v>0</v>
      </c>
    </row>
    <row r="28" spans="1:7" ht="15.75" thickBot="1" x14ac:dyDescent="0.3">
      <c r="A28" s="64">
        <v>46</v>
      </c>
      <c r="B28" s="45"/>
      <c r="C28" s="52" t="s">
        <v>126</v>
      </c>
      <c r="D28" s="39" t="s">
        <v>10</v>
      </c>
      <c r="E28" s="29">
        <v>0</v>
      </c>
      <c r="F28" s="30">
        <v>0</v>
      </c>
      <c r="G28" s="65">
        <f t="shared" si="0"/>
        <v>0</v>
      </c>
    </row>
    <row r="29" spans="1:7" x14ac:dyDescent="0.25">
      <c r="A29" s="66">
        <v>50</v>
      </c>
      <c r="B29" s="46" t="s">
        <v>28</v>
      </c>
      <c r="C29" s="50"/>
      <c r="D29" s="40"/>
      <c r="E29" s="31"/>
      <c r="F29" s="32"/>
      <c r="G29" s="67"/>
    </row>
    <row r="30" spans="1:7" x14ac:dyDescent="0.25">
      <c r="A30" s="56">
        <v>51</v>
      </c>
      <c r="B30" s="41"/>
      <c r="C30" s="51" t="s">
        <v>126</v>
      </c>
      <c r="D30" s="35" t="s">
        <v>25</v>
      </c>
      <c r="E30" s="21">
        <v>0</v>
      </c>
      <c r="F30" s="22">
        <v>0</v>
      </c>
      <c r="G30" s="57">
        <f>E30+F30</f>
        <v>0</v>
      </c>
    </row>
    <row r="31" spans="1:7" x14ac:dyDescent="0.25">
      <c r="A31" s="56">
        <v>52</v>
      </c>
      <c r="B31" s="41"/>
      <c r="C31" s="51" t="s">
        <v>126</v>
      </c>
      <c r="D31" s="35" t="s">
        <v>26</v>
      </c>
      <c r="E31" s="21">
        <v>0</v>
      </c>
      <c r="F31" s="22">
        <v>0</v>
      </c>
      <c r="G31" s="57">
        <f>E31+F31</f>
        <v>0</v>
      </c>
    </row>
    <row r="32" spans="1:7" x14ac:dyDescent="0.25">
      <c r="A32" s="56">
        <v>53</v>
      </c>
      <c r="B32" s="41"/>
      <c r="C32" s="51" t="s">
        <v>126</v>
      </c>
      <c r="D32" s="35" t="s">
        <v>27</v>
      </c>
      <c r="E32" s="21">
        <v>0</v>
      </c>
      <c r="F32" s="22">
        <v>0</v>
      </c>
      <c r="G32" s="57">
        <f>E32+F32</f>
        <v>0</v>
      </c>
    </row>
    <row r="33" spans="1:7" ht="15.75" thickBot="1" x14ac:dyDescent="0.3">
      <c r="A33" s="58">
        <v>54</v>
      </c>
      <c r="B33" s="42"/>
      <c r="C33" s="51" t="s">
        <v>126</v>
      </c>
      <c r="D33" s="36" t="s">
        <v>10</v>
      </c>
      <c r="E33" s="23">
        <v>0</v>
      </c>
      <c r="F33" s="24">
        <v>0</v>
      </c>
      <c r="G33" s="59">
        <f>E33+F33</f>
        <v>0</v>
      </c>
    </row>
    <row r="34" spans="1:7" x14ac:dyDescent="0.25">
      <c r="A34" s="60">
        <v>60</v>
      </c>
      <c r="B34" s="43" t="s">
        <v>29</v>
      </c>
      <c r="C34" s="48"/>
      <c r="D34" s="37"/>
      <c r="E34" s="25"/>
      <c r="F34" s="26"/>
      <c r="G34" s="61"/>
    </row>
    <row r="35" spans="1:7" x14ac:dyDescent="0.25">
      <c r="A35" s="62">
        <v>61</v>
      </c>
      <c r="B35" s="44"/>
      <c r="C35" s="52" t="s">
        <v>126</v>
      </c>
      <c r="D35" s="38" t="s">
        <v>30</v>
      </c>
      <c r="E35" s="27">
        <v>0</v>
      </c>
      <c r="F35" s="28">
        <v>0</v>
      </c>
      <c r="G35" s="63">
        <f>E35+F35</f>
        <v>0</v>
      </c>
    </row>
    <row r="36" spans="1:7" x14ac:dyDescent="0.25">
      <c r="A36" s="62">
        <v>62</v>
      </c>
      <c r="B36" s="44"/>
      <c r="C36" s="52" t="s">
        <v>126</v>
      </c>
      <c r="D36" s="38" t="s">
        <v>31</v>
      </c>
      <c r="E36" s="27">
        <v>0</v>
      </c>
      <c r="F36" s="28">
        <v>0</v>
      </c>
      <c r="G36" s="63">
        <f>E36+F36</f>
        <v>0</v>
      </c>
    </row>
    <row r="37" spans="1:7" x14ac:dyDescent="0.25">
      <c r="A37" s="62">
        <v>63</v>
      </c>
      <c r="B37" s="44"/>
      <c r="C37" s="52" t="s">
        <v>126</v>
      </c>
      <c r="D37" s="38" t="s">
        <v>32</v>
      </c>
      <c r="E37" s="27">
        <v>0</v>
      </c>
      <c r="F37" s="28">
        <v>0</v>
      </c>
      <c r="G37" s="63">
        <f>E37+F37</f>
        <v>0</v>
      </c>
    </row>
    <row r="38" spans="1:7" x14ac:dyDescent="0.25">
      <c r="A38" s="62">
        <v>64</v>
      </c>
      <c r="B38" s="44"/>
      <c r="C38" s="52" t="s">
        <v>126</v>
      </c>
      <c r="D38" s="38" t="s">
        <v>33</v>
      </c>
      <c r="E38" s="27">
        <v>0</v>
      </c>
      <c r="F38" s="28">
        <v>0</v>
      </c>
      <c r="G38" s="63">
        <f>E38+F38</f>
        <v>0</v>
      </c>
    </row>
    <row r="39" spans="1:7" ht="15.75" thickBot="1" x14ac:dyDescent="0.3">
      <c r="A39" s="64">
        <v>65</v>
      </c>
      <c r="B39" s="45"/>
      <c r="C39" s="52" t="s">
        <v>126</v>
      </c>
      <c r="D39" s="39" t="s">
        <v>10</v>
      </c>
      <c r="E39" s="29">
        <v>0</v>
      </c>
      <c r="F39" s="30">
        <v>0</v>
      </c>
      <c r="G39" s="65">
        <f>E39+F39</f>
        <v>0</v>
      </c>
    </row>
    <row r="40" spans="1:7" ht="15.75" thickBot="1" x14ac:dyDescent="0.3">
      <c r="A40" s="68">
        <v>99</v>
      </c>
      <c r="B40" s="69" t="s">
        <v>34</v>
      </c>
      <c r="C40" s="70"/>
      <c r="D40" s="71"/>
      <c r="E40" s="72">
        <f>SUM(E8:E39)</f>
        <v>0</v>
      </c>
      <c r="F40" s="73">
        <f>SUM(F8:F39)</f>
        <v>0</v>
      </c>
      <c r="G40" s="74">
        <f>SUM(G8:G39)</f>
        <v>0</v>
      </c>
    </row>
  </sheetData>
  <mergeCells count="3">
    <mergeCell ref="E5:G5"/>
    <mergeCell ref="B5:D5"/>
    <mergeCell ref="A3:G3"/>
  </mergeCells>
  <pageMargins left="0.70866141732283472" right="0.70866141732283472" top="0.15748031496062992" bottom="0.74803149606299213" header="0" footer="0.31496062992125984"/>
  <pageSetup scale="92" orientation="portrait" r:id="rId1"/>
  <headerFooter>
    <oddFooter>&amp;R- 2 -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43"/>
  <sheetViews>
    <sheetView showWhiteSpace="0" topLeftCell="A10" zoomScaleNormal="100" workbookViewId="0">
      <selection activeCell="B36" sqref="B36"/>
    </sheetView>
  </sheetViews>
  <sheetFormatPr defaultColWidth="8.85546875" defaultRowHeight="15" x14ac:dyDescent="0.25"/>
  <cols>
    <col min="1" max="1" width="5.7109375" style="54" customWidth="1"/>
    <col min="2" max="3" width="1.85546875" style="19" customWidth="1"/>
    <col min="4" max="4" width="40.7109375" style="19" customWidth="1"/>
    <col min="5" max="7" width="15.7109375" style="20" customWidth="1"/>
    <col min="8" max="16384" width="8.85546875" style="19"/>
  </cols>
  <sheetData>
    <row r="1" spans="1:8" ht="33" x14ac:dyDescent="0.45">
      <c r="A1" s="160" t="s">
        <v>173</v>
      </c>
      <c r="B1" s="160"/>
      <c r="C1" s="160"/>
      <c r="D1" s="160"/>
      <c r="E1" s="159"/>
      <c r="F1" s="159"/>
      <c r="G1" s="159"/>
    </row>
    <row r="3" spans="1:8" ht="40.15" customHeight="1" x14ac:dyDescent="0.35">
      <c r="A3" s="177" t="s">
        <v>163</v>
      </c>
      <c r="B3" s="177"/>
      <c r="C3" s="177"/>
      <c r="D3" s="178"/>
      <c r="E3" s="178"/>
      <c r="F3" s="178"/>
      <c r="G3" s="178"/>
      <c r="H3" s="85"/>
    </row>
    <row r="4" spans="1:8" ht="14.45" thickBot="1" x14ac:dyDescent="0.3"/>
    <row r="5" spans="1:8" ht="14.45" thickBot="1" x14ac:dyDescent="0.3">
      <c r="A5" s="105" t="s">
        <v>0</v>
      </c>
      <c r="B5" s="70"/>
      <c r="C5" s="70"/>
      <c r="D5" s="70" t="s">
        <v>35</v>
      </c>
      <c r="E5" s="94" t="s">
        <v>36</v>
      </c>
      <c r="F5" s="94" t="s">
        <v>37</v>
      </c>
      <c r="G5" s="95" t="s">
        <v>38</v>
      </c>
    </row>
    <row r="6" spans="1:8" x14ac:dyDescent="0.25">
      <c r="A6" s="106" t="s">
        <v>39</v>
      </c>
      <c r="B6" s="38" t="s">
        <v>40</v>
      </c>
      <c r="C6" s="49"/>
      <c r="D6" s="38"/>
      <c r="E6" s="86"/>
      <c r="F6" s="86"/>
      <c r="G6" s="96"/>
    </row>
    <row r="7" spans="1:8" x14ac:dyDescent="0.25">
      <c r="A7" s="106" t="s">
        <v>41</v>
      </c>
      <c r="B7" s="38" t="s">
        <v>42</v>
      </c>
      <c r="C7" s="49"/>
      <c r="D7" s="38"/>
      <c r="E7" s="154">
        <v>0</v>
      </c>
      <c r="F7" s="154">
        <v>0</v>
      </c>
      <c r="G7" s="97">
        <f>E7+F7</f>
        <v>0</v>
      </c>
    </row>
    <row r="8" spans="1:8" ht="14.1" customHeight="1" thickBot="1" x14ac:dyDescent="0.3">
      <c r="A8" s="107" t="s">
        <v>43</v>
      </c>
      <c r="B8" s="179" t="s">
        <v>165</v>
      </c>
      <c r="C8" s="180"/>
      <c r="D8" s="181"/>
      <c r="E8" s="155">
        <v>0</v>
      </c>
      <c r="F8" s="155">
        <v>0</v>
      </c>
      <c r="G8" s="98">
        <f>E8+F8</f>
        <v>0</v>
      </c>
    </row>
    <row r="9" spans="1:8" x14ac:dyDescent="0.25">
      <c r="A9" s="108" t="s">
        <v>44</v>
      </c>
      <c r="B9" s="76" t="s">
        <v>56</v>
      </c>
      <c r="C9" s="51"/>
      <c r="D9" s="76"/>
      <c r="E9" s="22"/>
      <c r="F9" s="22"/>
      <c r="G9" s="57"/>
    </row>
    <row r="10" spans="1:8" x14ac:dyDescent="0.25">
      <c r="A10" s="109" t="s">
        <v>45</v>
      </c>
      <c r="B10" s="47"/>
      <c r="C10" s="51" t="s">
        <v>126</v>
      </c>
      <c r="D10" s="35" t="s">
        <v>49</v>
      </c>
      <c r="E10" s="22">
        <v>0</v>
      </c>
      <c r="F10" s="22">
        <v>0</v>
      </c>
      <c r="G10" s="57">
        <f t="shared" ref="G10:G15" si="0">E10+F10</f>
        <v>0</v>
      </c>
    </row>
    <row r="11" spans="1:8" x14ac:dyDescent="0.25">
      <c r="A11" s="109" t="s">
        <v>46</v>
      </c>
      <c r="B11" s="47"/>
      <c r="C11" s="51" t="s">
        <v>126</v>
      </c>
      <c r="D11" s="35" t="s">
        <v>50</v>
      </c>
      <c r="E11" s="22">
        <v>0</v>
      </c>
      <c r="F11" s="22">
        <v>0</v>
      </c>
      <c r="G11" s="57">
        <f t="shared" si="0"/>
        <v>0</v>
      </c>
    </row>
    <row r="12" spans="1:8" x14ac:dyDescent="0.25">
      <c r="A12" s="109" t="s">
        <v>47</v>
      </c>
      <c r="B12" s="47"/>
      <c r="C12" s="51" t="s">
        <v>126</v>
      </c>
      <c r="D12" s="35" t="s">
        <v>14</v>
      </c>
      <c r="E12" s="22">
        <v>0</v>
      </c>
      <c r="F12" s="22">
        <v>0</v>
      </c>
      <c r="G12" s="57">
        <f t="shared" si="0"/>
        <v>0</v>
      </c>
    </row>
    <row r="13" spans="1:8" x14ac:dyDescent="0.25">
      <c r="A13" s="109" t="s">
        <v>48</v>
      </c>
      <c r="B13" s="47"/>
      <c r="C13" s="51" t="s">
        <v>126</v>
      </c>
      <c r="D13" s="35" t="s">
        <v>51</v>
      </c>
      <c r="E13" s="22">
        <v>0</v>
      </c>
      <c r="F13" s="22">
        <v>0</v>
      </c>
      <c r="G13" s="57">
        <f t="shared" si="0"/>
        <v>0</v>
      </c>
    </row>
    <row r="14" spans="1:8" x14ac:dyDescent="0.25">
      <c r="A14" s="109" t="s">
        <v>53</v>
      </c>
      <c r="B14" s="47"/>
      <c r="C14" s="51" t="s">
        <v>126</v>
      </c>
      <c r="D14" s="35" t="s">
        <v>52</v>
      </c>
      <c r="E14" s="22">
        <v>0</v>
      </c>
      <c r="F14" s="22">
        <v>0</v>
      </c>
      <c r="G14" s="57">
        <f t="shared" si="0"/>
        <v>0</v>
      </c>
    </row>
    <row r="15" spans="1:8" x14ac:dyDescent="0.25">
      <c r="A15" s="109" t="s">
        <v>54</v>
      </c>
      <c r="B15" s="47"/>
      <c r="C15" s="51" t="s">
        <v>126</v>
      </c>
      <c r="D15" s="35" t="s">
        <v>10</v>
      </c>
      <c r="E15" s="22">
        <v>0</v>
      </c>
      <c r="F15" s="22">
        <v>0</v>
      </c>
      <c r="G15" s="57">
        <f t="shared" si="0"/>
        <v>0</v>
      </c>
    </row>
    <row r="16" spans="1:8" s="88" customFormat="1" ht="14.45" thickBot="1" x14ac:dyDescent="0.3">
      <c r="A16" s="108"/>
      <c r="B16" s="76" t="s">
        <v>96</v>
      </c>
      <c r="C16" s="51"/>
      <c r="D16" s="76"/>
      <c r="E16" s="87">
        <f>SUM(E10:E15)</f>
        <v>0</v>
      </c>
      <c r="F16" s="87">
        <f>SUM(F10:F15)</f>
        <v>0</v>
      </c>
      <c r="G16" s="99">
        <f>SUM(G10:G15)</f>
        <v>0</v>
      </c>
    </row>
    <row r="17" spans="1:7" ht="13.9" x14ac:dyDescent="0.25">
      <c r="A17" s="110" t="s">
        <v>55</v>
      </c>
      <c r="B17" s="37" t="s">
        <v>6</v>
      </c>
      <c r="C17" s="48"/>
      <c r="D17" s="37"/>
      <c r="E17" s="26"/>
      <c r="F17" s="26"/>
      <c r="G17" s="61"/>
    </row>
    <row r="18" spans="1:7" x14ac:dyDescent="0.25">
      <c r="A18" s="106" t="s">
        <v>57</v>
      </c>
      <c r="B18" s="49"/>
      <c r="C18" s="52" t="s">
        <v>126</v>
      </c>
      <c r="D18" s="38" t="s">
        <v>58</v>
      </c>
      <c r="E18" s="28">
        <v>0</v>
      </c>
      <c r="F18" s="28">
        <v>0</v>
      </c>
      <c r="G18" s="63">
        <f>E18+F18</f>
        <v>0</v>
      </c>
    </row>
    <row r="19" spans="1:7" x14ac:dyDescent="0.25">
      <c r="A19" s="106" t="s">
        <v>59</v>
      </c>
      <c r="B19" s="49"/>
      <c r="C19" s="52" t="s">
        <v>126</v>
      </c>
      <c r="D19" s="38" t="s">
        <v>60</v>
      </c>
      <c r="E19" s="28">
        <v>0</v>
      </c>
      <c r="F19" s="28">
        <v>0</v>
      </c>
      <c r="G19" s="63">
        <f>E19+F19</f>
        <v>0</v>
      </c>
    </row>
    <row r="20" spans="1:7" x14ac:dyDescent="0.25">
      <c r="A20" s="106" t="s">
        <v>61</v>
      </c>
      <c r="B20" s="49"/>
      <c r="C20" s="52" t="s">
        <v>126</v>
      </c>
      <c r="D20" s="38" t="s">
        <v>62</v>
      </c>
      <c r="E20" s="28">
        <v>0</v>
      </c>
      <c r="F20" s="28">
        <v>0</v>
      </c>
      <c r="G20" s="63">
        <f>E20+F20</f>
        <v>0</v>
      </c>
    </row>
    <row r="21" spans="1:7" x14ac:dyDescent="0.25">
      <c r="A21" s="106" t="s">
        <v>63</v>
      </c>
      <c r="B21" s="49"/>
      <c r="C21" s="52" t="s">
        <v>126</v>
      </c>
      <c r="D21" s="38" t="s">
        <v>64</v>
      </c>
      <c r="E21" s="28">
        <v>0</v>
      </c>
      <c r="F21" s="28">
        <v>0</v>
      </c>
      <c r="G21" s="63">
        <f>E21+F21</f>
        <v>0</v>
      </c>
    </row>
    <row r="22" spans="1:7" x14ac:dyDescent="0.25">
      <c r="A22" s="106" t="s">
        <v>65</v>
      </c>
      <c r="B22" s="49"/>
      <c r="C22" s="52" t="s">
        <v>126</v>
      </c>
      <c r="D22" s="38" t="s">
        <v>10</v>
      </c>
      <c r="E22" s="28">
        <v>0</v>
      </c>
      <c r="F22" s="28">
        <v>0</v>
      </c>
      <c r="G22" s="63">
        <f>E22+F22</f>
        <v>0</v>
      </c>
    </row>
    <row r="23" spans="1:7" s="88" customFormat="1" thickBot="1" x14ac:dyDescent="0.25">
      <c r="A23" s="111"/>
      <c r="B23" s="91" t="s">
        <v>96</v>
      </c>
      <c r="C23" s="90"/>
      <c r="D23" s="91"/>
      <c r="E23" s="89">
        <f>SUM(E18:E22)</f>
        <v>0</v>
      </c>
      <c r="F23" s="89">
        <f>SUM(F18:F22)</f>
        <v>0</v>
      </c>
      <c r="G23" s="100">
        <f>SUM(G18:G22)</f>
        <v>0</v>
      </c>
    </row>
    <row r="24" spans="1:7" x14ac:dyDescent="0.25">
      <c r="A24" s="108" t="s">
        <v>66</v>
      </c>
      <c r="B24" s="76" t="s">
        <v>67</v>
      </c>
      <c r="C24" s="51"/>
      <c r="D24" s="76"/>
      <c r="E24" s="22"/>
      <c r="F24" s="22"/>
      <c r="G24" s="57"/>
    </row>
    <row r="25" spans="1:7" x14ac:dyDescent="0.25">
      <c r="A25" s="109" t="s">
        <v>68</v>
      </c>
      <c r="B25" s="47"/>
      <c r="C25" s="51" t="s">
        <v>126</v>
      </c>
      <c r="D25" s="35" t="s">
        <v>71</v>
      </c>
      <c r="E25" s="22">
        <v>0</v>
      </c>
      <c r="F25" s="22">
        <v>0</v>
      </c>
      <c r="G25" s="57">
        <f>E25+F25</f>
        <v>0</v>
      </c>
    </row>
    <row r="26" spans="1:7" x14ac:dyDescent="0.25">
      <c r="A26" s="109" t="s">
        <v>69</v>
      </c>
      <c r="B26" s="47"/>
      <c r="C26" s="51" t="s">
        <v>126</v>
      </c>
      <c r="D26" s="35" t="s">
        <v>72</v>
      </c>
      <c r="E26" s="22">
        <v>0</v>
      </c>
      <c r="F26" s="22">
        <v>0</v>
      </c>
      <c r="G26" s="57">
        <f>E26+F26</f>
        <v>0</v>
      </c>
    </row>
    <row r="27" spans="1:7" x14ac:dyDescent="0.25">
      <c r="A27" s="109" t="s">
        <v>70</v>
      </c>
      <c r="B27" s="47"/>
      <c r="C27" s="51" t="s">
        <v>126</v>
      </c>
      <c r="D27" s="35" t="s">
        <v>10</v>
      </c>
      <c r="E27" s="22">
        <v>0</v>
      </c>
      <c r="F27" s="22">
        <v>0</v>
      </c>
      <c r="G27" s="57">
        <f>E27+F27</f>
        <v>0</v>
      </c>
    </row>
    <row r="28" spans="1:7" s="88" customFormat="1" thickBot="1" x14ac:dyDescent="0.25">
      <c r="A28" s="108"/>
      <c r="B28" s="76" t="s">
        <v>96</v>
      </c>
      <c r="C28" s="51"/>
      <c r="D28" s="76"/>
      <c r="E28" s="87">
        <f>SUM(E25:E27)</f>
        <v>0</v>
      </c>
      <c r="F28" s="87">
        <f>SUM(F25:F27)</f>
        <v>0</v>
      </c>
      <c r="G28" s="99">
        <f>SUM(G25:G27)</f>
        <v>0</v>
      </c>
    </row>
    <row r="29" spans="1:7" x14ac:dyDescent="0.25">
      <c r="A29" s="110" t="s">
        <v>73</v>
      </c>
      <c r="B29" s="37" t="s">
        <v>74</v>
      </c>
      <c r="C29" s="48"/>
      <c r="D29" s="37"/>
      <c r="E29" s="26"/>
      <c r="F29" s="26"/>
      <c r="G29" s="61"/>
    </row>
    <row r="30" spans="1:7" x14ac:dyDescent="0.25">
      <c r="A30" s="106" t="s">
        <v>75</v>
      </c>
      <c r="B30" s="49"/>
      <c r="C30" s="52" t="s">
        <v>126</v>
      </c>
      <c r="D30" s="38" t="s">
        <v>79</v>
      </c>
      <c r="E30" s="28">
        <v>0</v>
      </c>
      <c r="F30" s="28">
        <v>0</v>
      </c>
      <c r="G30" s="63">
        <f>E30+F30</f>
        <v>0</v>
      </c>
    </row>
    <row r="31" spans="1:7" x14ac:dyDescent="0.25">
      <c r="A31" s="106" t="s">
        <v>76</v>
      </c>
      <c r="B31" s="49"/>
      <c r="C31" s="52" t="s">
        <v>126</v>
      </c>
      <c r="D31" s="38" t="s">
        <v>80</v>
      </c>
      <c r="E31" s="28">
        <v>0</v>
      </c>
      <c r="F31" s="28">
        <v>0</v>
      </c>
      <c r="G31" s="63">
        <f>E31+F31</f>
        <v>0</v>
      </c>
    </row>
    <row r="32" spans="1:7" x14ac:dyDescent="0.25">
      <c r="A32" s="106" t="s">
        <v>77</v>
      </c>
      <c r="B32" s="49"/>
      <c r="C32" s="52" t="s">
        <v>126</v>
      </c>
      <c r="D32" s="38" t="s">
        <v>81</v>
      </c>
      <c r="E32" s="28">
        <v>0</v>
      </c>
      <c r="F32" s="28">
        <v>0</v>
      </c>
      <c r="G32" s="63">
        <f>E32+F32</f>
        <v>0</v>
      </c>
    </row>
    <row r="33" spans="1:7" x14ac:dyDescent="0.25">
      <c r="A33" s="106" t="s">
        <v>78</v>
      </c>
      <c r="B33" s="49"/>
      <c r="C33" s="52" t="s">
        <v>126</v>
      </c>
      <c r="D33" s="38" t="s">
        <v>10</v>
      </c>
      <c r="E33" s="28">
        <v>0</v>
      </c>
      <c r="F33" s="28">
        <v>0</v>
      </c>
      <c r="G33" s="63">
        <f>E33+F33</f>
        <v>0</v>
      </c>
    </row>
    <row r="34" spans="1:7" s="88" customFormat="1" thickBot="1" x14ac:dyDescent="0.25">
      <c r="A34" s="111"/>
      <c r="B34" s="91" t="s">
        <v>96</v>
      </c>
      <c r="C34" s="90"/>
      <c r="D34" s="91"/>
      <c r="E34" s="89">
        <f>SUM(E30:E33)</f>
        <v>0</v>
      </c>
      <c r="F34" s="89">
        <f>SUM(F30:F33)</f>
        <v>0</v>
      </c>
      <c r="G34" s="100">
        <f>SUM(G30:G33)</f>
        <v>0</v>
      </c>
    </row>
    <row r="35" spans="1:7" x14ac:dyDescent="0.25">
      <c r="A35" s="108" t="s">
        <v>82</v>
      </c>
      <c r="B35" s="76" t="s">
        <v>178</v>
      </c>
      <c r="C35" s="51"/>
      <c r="D35" s="76"/>
      <c r="E35" s="22"/>
      <c r="F35" s="22"/>
      <c r="G35" s="57"/>
    </row>
    <row r="36" spans="1:7" x14ac:dyDescent="0.25">
      <c r="A36" s="109" t="s">
        <v>83</v>
      </c>
      <c r="B36" s="47"/>
      <c r="C36" s="51" t="s">
        <v>126</v>
      </c>
      <c r="D36" s="35" t="s">
        <v>84</v>
      </c>
      <c r="E36" s="22">
        <v>0</v>
      </c>
      <c r="F36" s="22">
        <v>0</v>
      </c>
      <c r="G36" s="57">
        <f t="shared" ref="G36:G41" si="1">E36+F36</f>
        <v>0</v>
      </c>
    </row>
    <row r="37" spans="1:7" x14ac:dyDescent="0.25">
      <c r="A37" s="109" t="s">
        <v>89</v>
      </c>
      <c r="B37" s="47"/>
      <c r="C37" s="51" t="s">
        <v>126</v>
      </c>
      <c r="D37" s="35" t="s">
        <v>85</v>
      </c>
      <c r="E37" s="22">
        <v>0</v>
      </c>
      <c r="F37" s="22">
        <v>0</v>
      </c>
      <c r="G37" s="57">
        <f t="shared" si="1"/>
        <v>0</v>
      </c>
    </row>
    <row r="38" spans="1:7" x14ac:dyDescent="0.25">
      <c r="A38" s="109" t="s">
        <v>90</v>
      </c>
      <c r="B38" s="47"/>
      <c r="C38" s="51" t="s">
        <v>126</v>
      </c>
      <c r="D38" s="35" t="s">
        <v>86</v>
      </c>
      <c r="E38" s="22">
        <v>0</v>
      </c>
      <c r="F38" s="22">
        <v>0</v>
      </c>
      <c r="G38" s="57">
        <f t="shared" si="1"/>
        <v>0</v>
      </c>
    </row>
    <row r="39" spans="1:7" x14ac:dyDescent="0.25">
      <c r="A39" s="109" t="s">
        <v>91</v>
      </c>
      <c r="B39" s="47"/>
      <c r="C39" s="51" t="s">
        <v>126</v>
      </c>
      <c r="D39" s="35" t="s">
        <v>87</v>
      </c>
      <c r="E39" s="22">
        <v>0</v>
      </c>
      <c r="F39" s="22">
        <v>0</v>
      </c>
      <c r="G39" s="57">
        <f t="shared" si="1"/>
        <v>0</v>
      </c>
    </row>
    <row r="40" spans="1:7" x14ac:dyDescent="0.25">
      <c r="A40" s="109" t="s">
        <v>92</v>
      </c>
      <c r="B40" s="47"/>
      <c r="C40" s="51" t="s">
        <v>126</v>
      </c>
      <c r="D40" s="35" t="s">
        <v>88</v>
      </c>
      <c r="E40" s="22">
        <v>0</v>
      </c>
      <c r="F40" s="22">
        <v>0</v>
      </c>
      <c r="G40" s="57">
        <f t="shared" si="1"/>
        <v>0</v>
      </c>
    </row>
    <row r="41" spans="1:7" x14ac:dyDescent="0.25">
      <c r="A41" s="109" t="s">
        <v>93</v>
      </c>
      <c r="B41" s="47"/>
      <c r="C41" s="51" t="s">
        <v>126</v>
      </c>
      <c r="D41" s="35" t="s">
        <v>10</v>
      </c>
      <c r="E41" s="22">
        <v>0</v>
      </c>
      <c r="F41" s="22">
        <v>0</v>
      </c>
      <c r="G41" s="57">
        <f t="shared" si="1"/>
        <v>0</v>
      </c>
    </row>
    <row r="42" spans="1:7" s="88" customFormat="1" thickBot="1" x14ac:dyDescent="0.25">
      <c r="A42" s="108"/>
      <c r="B42" s="76" t="s">
        <v>96</v>
      </c>
      <c r="C42" s="92"/>
      <c r="D42" s="76"/>
      <c r="E42" s="87">
        <f>SUM(E36:E41)</f>
        <v>0</v>
      </c>
      <c r="F42" s="87">
        <f>SUM(F36:F41)</f>
        <v>0</v>
      </c>
      <c r="G42" s="99">
        <f>SUM(G36:G41)</f>
        <v>0</v>
      </c>
    </row>
    <row r="43" spans="1:7" s="88" customFormat="1" thickBot="1" x14ac:dyDescent="0.25">
      <c r="A43" s="112" t="s">
        <v>94</v>
      </c>
      <c r="B43" s="101" t="s">
        <v>95</v>
      </c>
      <c r="C43" s="102"/>
      <c r="D43" s="93"/>
      <c r="E43" s="103">
        <f>E16+E23+E28+E34+E42</f>
        <v>0</v>
      </c>
      <c r="F43" s="103">
        <f>F16+F23+F28+F34+F42</f>
        <v>0</v>
      </c>
      <c r="G43" s="104">
        <f>G16+G23+G28+G34+G42</f>
        <v>0</v>
      </c>
    </row>
  </sheetData>
  <mergeCells count="2">
    <mergeCell ref="A3:G3"/>
    <mergeCell ref="B8:D8"/>
  </mergeCells>
  <pageMargins left="0.70866141732283472" right="0.70866141732283472" top="0.17" bottom="0.74803149606299213" header="0" footer="0.31496062992125984"/>
  <pageSetup scale="92" orientation="portrait" r:id="rId1"/>
  <headerFooter>
    <oddFooter>&amp;R- 3 -</oddFooter>
  </headerFooter>
  <ignoredErrors>
    <ignoredError sqref="A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26"/>
  <sheetViews>
    <sheetView zoomScaleNormal="100" workbookViewId="0">
      <selection activeCell="B21" sqref="B21:D21"/>
    </sheetView>
  </sheetViews>
  <sheetFormatPr defaultColWidth="8.85546875" defaultRowHeight="15" x14ac:dyDescent="0.25"/>
  <cols>
    <col min="1" max="1" width="5.7109375" style="113" customWidth="1"/>
    <col min="2" max="2" width="4.5703125" style="113" customWidth="1"/>
    <col min="3" max="3" width="3.7109375" style="113" customWidth="1"/>
    <col min="4" max="4" width="68.42578125" style="3" customWidth="1"/>
    <col min="5" max="5" width="15.7109375" style="114" customWidth="1"/>
    <col min="6" max="16384" width="8.85546875" style="3"/>
  </cols>
  <sheetData>
    <row r="1" spans="1:5" s="7" customFormat="1" ht="33" x14ac:dyDescent="0.45">
      <c r="A1" s="157" t="s">
        <v>172</v>
      </c>
      <c r="B1" s="157"/>
      <c r="C1" s="157"/>
      <c r="D1" s="157"/>
      <c r="E1" s="159"/>
    </row>
    <row r="2" spans="1:5" s="153" customFormat="1" x14ac:dyDescent="0.25">
      <c r="A2" s="113"/>
      <c r="B2" s="113"/>
      <c r="C2" s="113"/>
      <c r="E2" s="114"/>
    </row>
    <row r="3" spans="1:5" s="153" customFormat="1" x14ac:dyDescent="0.25">
      <c r="A3" s="156" t="s">
        <v>113</v>
      </c>
      <c r="B3" s="113"/>
      <c r="C3" s="113"/>
      <c r="E3" s="114"/>
    </row>
    <row r="4" spans="1:5" s="153" customFormat="1" x14ac:dyDescent="0.25">
      <c r="A4" s="7"/>
      <c r="B4" s="7" t="s">
        <v>98</v>
      </c>
      <c r="C4" s="7" t="s">
        <v>130</v>
      </c>
      <c r="E4" s="114"/>
    </row>
    <row r="5" spans="1:5" s="153" customFormat="1" x14ac:dyDescent="0.25">
      <c r="A5" s="7"/>
      <c r="B5" s="7" t="s">
        <v>100</v>
      </c>
      <c r="C5" s="7" t="s">
        <v>166</v>
      </c>
      <c r="E5" s="114"/>
    </row>
    <row r="6" spans="1:5" s="153" customFormat="1" x14ac:dyDescent="0.25">
      <c r="A6" s="7"/>
      <c r="B6" s="7" t="s">
        <v>102</v>
      </c>
      <c r="C6" s="7" t="s">
        <v>131</v>
      </c>
      <c r="E6" s="114"/>
    </row>
    <row r="7" spans="1:5" s="153" customFormat="1" ht="15.75" thickBot="1" x14ac:dyDescent="0.3">
      <c r="A7" s="113"/>
      <c r="B7" s="113"/>
      <c r="C7" s="113"/>
      <c r="E7" s="114"/>
    </row>
    <row r="8" spans="1:5" s="125" customFormat="1" ht="30" customHeight="1" thickBot="1" x14ac:dyDescent="0.3">
      <c r="A8" s="123" t="s">
        <v>0</v>
      </c>
      <c r="B8" s="192" t="s">
        <v>114</v>
      </c>
      <c r="C8" s="193"/>
      <c r="D8" s="194"/>
      <c r="E8" s="124" t="s">
        <v>115</v>
      </c>
    </row>
    <row r="9" spans="1:5" ht="39.950000000000003" customHeight="1" x14ac:dyDescent="0.25">
      <c r="A9" s="116">
        <v>1000</v>
      </c>
      <c r="B9" s="185" t="s">
        <v>127</v>
      </c>
      <c r="C9" s="186"/>
      <c r="D9" s="187"/>
      <c r="E9" s="115"/>
    </row>
    <row r="10" spans="1:5" ht="19.899999999999999" customHeight="1" x14ac:dyDescent="0.25">
      <c r="A10" s="118">
        <v>1001</v>
      </c>
      <c r="B10" s="188" t="s">
        <v>128</v>
      </c>
      <c r="C10" s="198"/>
      <c r="D10" s="200"/>
      <c r="E10" s="121">
        <v>0</v>
      </c>
    </row>
    <row r="11" spans="1:5" s="122" customFormat="1" ht="19.899999999999999" customHeight="1" x14ac:dyDescent="0.25">
      <c r="A11" s="118">
        <v>1002</v>
      </c>
      <c r="B11" s="188" t="s">
        <v>116</v>
      </c>
      <c r="C11" s="198"/>
      <c r="D11" s="200"/>
      <c r="E11" s="121">
        <v>0</v>
      </c>
    </row>
    <row r="12" spans="1:5" s="122" customFormat="1" ht="30" customHeight="1" thickBot="1" x14ac:dyDescent="0.3">
      <c r="A12" s="118">
        <v>1003</v>
      </c>
      <c r="B12" s="188" t="s">
        <v>129</v>
      </c>
      <c r="C12" s="189"/>
      <c r="D12" s="190"/>
      <c r="E12" s="117">
        <f>E10+E11</f>
        <v>0</v>
      </c>
    </row>
    <row r="13" spans="1:5" ht="19.899999999999999" customHeight="1" x14ac:dyDescent="0.25">
      <c r="A13" s="126">
        <v>2000</v>
      </c>
      <c r="B13" s="191" t="s">
        <v>117</v>
      </c>
      <c r="C13" s="186"/>
      <c r="D13" s="187"/>
      <c r="E13" s="127"/>
    </row>
    <row r="14" spans="1:5" ht="19.899999999999999" customHeight="1" x14ac:dyDescent="0.25">
      <c r="A14" s="128">
        <v>2001</v>
      </c>
      <c r="B14" s="182" t="s">
        <v>140</v>
      </c>
      <c r="C14" s="183"/>
      <c r="D14" s="184"/>
      <c r="E14" s="129">
        <f>'Start-Up Cost Statement'!G40</f>
        <v>0</v>
      </c>
    </row>
    <row r="15" spans="1:5" ht="19.899999999999999" customHeight="1" x14ac:dyDescent="0.25">
      <c r="A15" s="128">
        <v>2002</v>
      </c>
      <c r="B15" s="182" t="s">
        <v>139</v>
      </c>
      <c r="C15" s="183"/>
      <c r="D15" s="184"/>
      <c r="E15" s="129">
        <f>'90-Day Operating Statement'!G43</f>
        <v>0</v>
      </c>
    </row>
    <row r="16" spans="1:5" ht="19.899999999999999" customHeight="1" x14ac:dyDescent="0.25">
      <c r="A16" s="128">
        <v>2003</v>
      </c>
      <c r="B16" s="182" t="s">
        <v>138</v>
      </c>
      <c r="C16" s="183"/>
      <c r="D16" s="184"/>
      <c r="E16" s="129">
        <f>E14+E15</f>
        <v>0</v>
      </c>
    </row>
    <row r="17" spans="1:5" ht="19.899999999999999" customHeight="1" x14ac:dyDescent="0.25">
      <c r="A17" s="128">
        <v>2004</v>
      </c>
      <c r="B17" s="182" t="s">
        <v>137</v>
      </c>
      <c r="C17" s="183"/>
      <c r="D17" s="184"/>
      <c r="E17" s="129">
        <f>IF(E12&lt;0,(E12*-1),0)</f>
        <v>0</v>
      </c>
    </row>
    <row r="18" spans="1:5" ht="30" customHeight="1" thickBot="1" x14ac:dyDescent="0.3">
      <c r="A18" s="128">
        <v>2005</v>
      </c>
      <c r="B18" s="183" t="s">
        <v>136</v>
      </c>
      <c r="C18" s="189"/>
      <c r="D18" s="190"/>
      <c r="E18" s="129">
        <f>E16+E17</f>
        <v>0</v>
      </c>
    </row>
    <row r="19" spans="1:5" ht="19.899999999999999" customHeight="1" x14ac:dyDescent="0.25">
      <c r="A19" s="116">
        <v>3000</v>
      </c>
      <c r="B19" s="199" t="s">
        <v>118</v>
      </c>
      <c r="C19" s="186"/>
      <c r="D19" s="187"/>
      <c r="E19" s="130"/>
    </row>
    <row r="20" spans="1:5" ht="19.899999999999999" customHeight="1" x14ac:dyDescent="0.25">
      <c r="A20" s="118">
        <v>3001</v>
      </c>
      <c r="B20" s="188" t="s">
        <v>135</v>
      </c>
      <c r="C20" s="198"/>
      <c r="D20" s="200"/>
      <c r="E20" s="117">
        <f>E16*0.5</f>
        <v>0</v>
      </c>
    </row>
    <row r="21" spans="1:5" ht="19.899999999999999" customHeight="1" x14ac:dyDescent="0.25">
      <c r="A21" s="118">
        <v>3002</v>
      </c>
      <c r="B21" s="188" t="s">
        <v>167</v>
      </c>
      <c r="C21" s="198"/>
      <c r="D21" s="200"/>
      <c r="E21" s="117">
        <f>E12</f>
        <v>0</v>
      </c>
    </row>
    <row r="22" spans="1:5" ht="30" customHeight="1" thickBot="1" x14ac:dyDescent="0.3">
      <c r="A22" s="118">
        <v>3003</v>
      </c>
      <c r="B22" s="198" t="s">
        <v>168</v>
      </c>
      <c r="C22" s="189"/>
      <c r="D22" s="190"/>
      <c r="E22" s="117">
        <f>IF(E20-E21&gt;0,(E20-E21),0)</f>
        <v>0</v>
      </c>
    </row>
    <row r="23" spans="1:5" ht="19.899999999999999" customHeight="1" x14ac:dyDescent="0.25">
      <c r="A23" s="126">
        <v>4000</v>
      </c>
      <c r="B23" s="191" t="s">
        <v>119</v>
      </c>
      <c r="C23" s="186"/>
      <c r="D23" s="187"/>
      <c r="E23" s="131"/>
    </row>
    <row r="24" spans="1:5" ht="19.899999999999999" customHeight="1" x14ac:dyDescent="0.25">
      <c r="A24" s="128">
        <v>4001</v>
      </c>
      <c r="B24" s="182" t="s">
        <v>134</v>
      </c>
      <c r="C24" s="183"/>
      <c r="D24" s="184"/>
      <c r="E24" s="129">
        <f>E18</f>
        <v>0</v>
      </c>
    </row>
    <row r="25" spans="1:5" ht="19.899999999999999" customHeight="1" x14ac:dyDescent="0.25">
      <c r="A25" s="128">
        <v>4002</v>
      </c>
      <c r="B25" s="182" t="s">
        <v>133</v>
      </c>
      <c r="C25" s="183"/>
      <c r="D25" s="184"/>
      <c r="E25" s="129">
        <f>E22</f>
        <v>0</v>
      </c>
    </row>
    <row r="26" spans="1:5" ht="30" customHeight="1" thickBot="1" x14ac:dyDescent="0.3">
      <c r="A26" s="119">
        <v>4003</v>
      </c>
      <c r="B26" s="195" t="s">
        <v>132</v>
      </c>
      <c r="C26" s="196"/>
      <c r="D26" s="197"/>
      <c r="E26" s="120">
        <f>E24-E25</f>
        <v>0</v>
      </c>
    </row>
  </sheetData>
  <mergeCells count="19">
    <mergeCell ref="B8:D8"/>
    <mergeCell ref="B26:D26"/>
    <mergeCell ref="B22:D22"/>
    <mergeCell ref="B23:D23"/>
    <mergeCell ref="B18:D18"/>
    <mergeCell ref="B19:D19"/>
    <mergeCell ref="B20:D20"/>
    <mergeCell ref="B21:D21"/>
    <mergeCell ref="B24:D24"/>
    <mergeCell ref="B25:D25"/>
    <mergeCell ref="B10:D10"/>
    <mergeCell ref="B11:D11"/>
    <mergeCell ref="B14:D14"/>
    <mergeCell ref="B15:D15"/>
    <mergeCell ref="B16:D16"/>
    <mergeCell ref="B17:D17"/>
    <mergeCell ref="B9:D9"/>
    <mergeCell ref="B12:D12"/>
    <mergeCell ref="B13:D13"/>
  </mergeCells>
  <pageMargins left="0.70866141732283472" right="0.70866141732283472" top="0.17" bottom="0.74803149606299213" header="0" footer="0.31496062992125984"/>
  <pageSetup scale="91" orientation="portrait" r:id="rId1"/>
  <headerFooter>
    <oddFooter>&amp;R- 4 -</oddFooter>
  </headerFooter>
  <ignoredErrors>
    <ignoredError sqref="E17"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F29"/>
  <sheetViews>
    <sheetView showGridLines="0" zoomScaleNormal="100" workbookViewId="0">
      <selection activeCell="A4" sqref="A4:F4"/>
    </sheetView>
  </sheetViews>
  <sheetFormatPr defaultColWidth="8.85546875" defaultRowHeight="15" x14ac:dyDescent="0.25"/>
  <cols>
    <col min="1" max="1" width="4.7109375" style="1" customWidth="1"/>
    <col min="2" max="2" width="4.28515625" style="1" customWidth="1"/>
    <col min="3" max="3" width="3.7109375" style="1" customWidth="1"/>
    <col min="4" max="4" width="10.7109375" style="1" customWidth="1"/>
    <col min="5" max="5" width="79.140625" style="1" customWidth="1"/>
    <col min="6" max="6" width="6.7109375" style="132" customWidth="1"/>
    <col min="7" max="16384" width="8.85546875" style="1"/>
  </cols>
  <sheetData>
    <row r="1" spans="1:6" ht="33" x14ac:dyDescent="0.45">
      <c r="A1" s="157" t="s">
        <v>171</v>
      </c>
      <c r="B1" s="158"/>
      <c r="C1" s="158"/>
      <c r="D1" s="158"/>
      <c r="E1" s="158"/>
      <c r="F1" s="158"/>
    </row>
    <row r="4" spans="1:6" ht="40.15" customHeight="1" x14ac:dyDescent="0.25">
      <c r="A4" s="227" t="s">
        <v>97</v>
      </c>
      <c r="B4" s="228"/>
      <c r="C4" s="229"/>
      <c r="D4" s="229"/>
      <c r="E4" s="229"/>
      <c r="F4" s="230"/>
    </row>
    <row r="5" spans="1:6" ht="19.899999999999999" customHeight="1" x14ac:dyDescent="0.25">
      <c r="A5" s="214" t="s">
        <v>170</v>
      </c>
      <c r="B5" s="231"/>
      <c r="C5" s="232"/>
      <c r="D5" s="232"/>
      <c r="E5" s="233"/>
      <c r="F5" s="238" t="s">
        <v>143</v>
      </c>
    </row>
    <row r="6" spans="1:6" ht="35.1" customHeight="1" x14ac:dyDescent="0.25">
      <c r="A6" s="234" t="s">
        <v>144</v>
      </c>
      <c r="B6" s="235"/>
      <c r="C6" s="236"/>
      <c r="D6" s="236"/>
      <c r="E6" s="237"/>
      <c r="F6" s="239"/>
    </row>
    <row r="7" spans="1:6" ht="15" customHeight="1" x14ac:dyDescent="0.25">
      <c r="A7" s="140" t="s">
        <v>98</v>
      </c>
      <c r="B7" s="141" t="s">
        <v>99</v>
      </c>
      <c r="C7" s="142"/>
      <c r="D7" s="142"/>
      <c r="E7" s="142"/>
      <c r="F7" s="147"/>
    </row>
    <row r="8" spans="1:6" ht="30" customHeight="1" x14ac:dyDescent="0.25">
      <c r="A8" s="143"/>
      <c r="B8" s="17" t="s">
        <v>145</v>
      </c>
      <c r="C8" s="183" t="s">
        <v>151</v>
      </c>
      <c r="D8" s="241"/>
      <c r="E8" s="242"/>
      <c r="F8" s="148"/>
    </row>
    <row r="9" spans="1:6" ht="15" customHeight="1" x14ac:dyDescent="0.25">
      <c r="A9" s="143"/>
      <c r="B9" s="2" t="s">
        <v>146</v>
      </c>
      <c r="C9" s="134" t="s">
        <v>152</v>
      </c>
      <c r="D9" s="135"/>
      <c r="E9" s="17"/>
      <c r="F9" s="148"/>
    </row>
    <row r="10" spans="1:6" ht="15" customHeight="1" x14ac:dyDescent="0.25">
      <c r="A10" s="143"/>
      <c r="B10" s="136" t="s">
        <v>147</v>
      </c>
      <c r="C10" s="134" t="s">
        <v>153</v>
      </c>
      <c r="D10" s="135"/>
      <c r="E10" s="17"/>
      <c r="F10" s="148"/>
    </row>
    <row r="11" spans="1:6" ht="15" customHeight="1" x14ac:dyDescent="0.25">
      <c r="A11" s="143"/>
      <c r="B11" s="2" t="s">
        <v>148</v>
      </c>
      <c r="C11" s="134" t="s">
        <v>154</v>
      </c>
      <c r="D11" s="135"/>
      <c r="E11" s="17"/>
      <c r="F11" s="148"/>
    </row>
    <row r="12" spans="1:6" ht="45" customHeight="1" x14ac:dyDescent="0.25">
      <c r="A12" s="144"/>
      <c r="B12" s="18" t="s">
        <v>150</v>
      </c>
      <c r="C12" s="226" t="s">
        <v>149</v>
      </c>
      <c r="D12" s="210"/>
      <c r="E12" s="211"/>
      <c r="F12" s="149"/>
    </row>
    <row r="13" spans="1:6" ht="15" customHeight="1" x14ac:dyDescent="0.25">
      <c r="A13" s="140" t="s">
        <v>100</v>
      </c>
      <c r="B13" s="240" t="s">
        <v>101</v>
      </c>
      <c r="C13" s="223"/>
      <c r="D13" s="224"/>
      <c r="E13" s="225"/>
      <c r="F13" s="147"/>
    </row>
    <row r="14" spans="1:6" ht="15" customHeight="1" x14ac:dyDescent="0.25">
      <c r="A14" s="143"/>
      <c r="B14" s="17" t="s">
        <v>145</v>
      </c>
      <c r="C14" s="206" t="s">
        <v>155</v>
      </c>
      <c r="D14" s="207"/>
      <c r="E14" s="208"/>
      <c r="F14" s="150"/>
    </row>
    <row r="15" spans="1:6" ht="15" customHeight="1" x14ac:dyDescent="0.25">
      <c r="A15" s="143"/>
      <c r="B15" s="17" t="s">
        <v>146</v>
      </c>
      <c r="C15" s="206" t="s">
        <v>156</v>
      </c>
      <c r="D15" s="207"/>
      <c r="E15" s="208"/>
      <c r="F15" s="150"/>
    </row>
    <row r="16" spans="1:6" ht="30" customHeight="1" x14ac:dyDescent="0.25">
      <c r="A16" s="144"/>
      <c r="B16" s="133" t="s">
        <v>147</v>
      </c>
      <c r="C16" s="209" t="s">
        <v>157</v>
      </c>
      <c r="D16" s="210"/>
      <c r="E16" s="211"/>
      <c r="F16" s="151"/>
    </row>
    <row r="17" spans="1:6" ht="30" customHeight="1" x14ac:dyDescent="0.25">
      <c r="A17" s="139" t="s">
        <v>102</v>
      </c>
      <c r="B17" s="201" t="s">
        <v>103</v>
      </c>
      <c r="C17" s="202"/>
      <c r="D17" s="202"/>
      <c r="E17" s="202"/>
      <c r="F17" s="147"/>
    </row>
    <row r="18" spans="1:6" ht="45" customHeight="1" x14ac:dyDescent="0.25">
      <c r="A18" s="139" t="s">
        <v>104</v>
      </c>
      <c r="B18" s="203" t="s">
        <v>158</v>
      </c>
      <c r="C18" s="204"/>
      <c r="D18" s="204"/>
      <c r="E18" s="205"/>
      <c r="F18" s="147"/>
    </row>
    <row r="19" spans="1:6" ht="45" customHeight="1" x14ac:dyDescent="0.25">
      <c r="A19" s="139" t="s">
        <v>105</v>
      </c>
      <c r="B19" s="203" t="s">
        <v>141</v>
      </c>
      <c r="C19" s="204"/>
      <c r="D19" s="204"/>
      <c r="E19" s="205"/>
      <c r="F19" s="147"/>
    </row>
    <row r="20" spans="1:6" ht="45" customHeight="1" x14ac:dyDescent="0.25">
      <c r="A20" s="139" t="s">
        <v>106</v>
      </c>
      <c r="B20" s="203" t="s">
        <v>142</v>
      </c>
      <c r="C20" s="204"/>
      <c r="D20" s="204"/>
      <c r="E20" s="205"/>
      <c r="F20" s="147"/>
    </row>
    <row r="21" spans="1:6" s="2" customFormat="1" ht="19.899999999999999" customHeight="1" x14ac:dyDescent="0.25">
      <c r="A21" s="214" t="s">
        <v>169</v>
      </c>
      <c r="B21" s="215"/>
      <c r="C21" s="215"/>
      <c r="D21" s="215"/>
      <c r="E21" s="216"/>
      <c r="F21" s="138"/>
    </row>
    <row r="22" spans="1:6" ht="30" customHeight="1" x14ac:dyDescent="0.25">
      <c r="A22" s="217" t="s">
        <v>159</v>
      </c>
      <c r="B22" s="218"/>
      <c r="C22" s="218"/>
      <c r="D22" s="218"/>
      <c r="E22" s="219"/>
      <c r="F22" s="145"/>
    </row>
    <row r="23" spans="1:6" ht="35.1" customHeight="1" x14ac:dyDescent="0.25">
      <c r="A23" s="220"/>
      <c r="B23" s="221"/>
      <c r="C23" s="221"/>
      <c r="D23" s="221"/>
      <c r="E23" s="222"/>
      <c r="F23" s="146"/>
    </row>
    <row r="24" spans="1:6" ht="45" customHeight="1" x14ac:dyDescent="0.25">
      <c r="A24" s="139" t="s">
        <v>107</v>
      </c>
      <c r="B24" s="203" t="s">
        <v>108</v>
      </c>
      <c r="C24" s="204"/>
      <c r="D24" s="204"/>
      <c r="E24" s="205"/>
      <c r="F24" s="147"/>
    </row>
    <row r="25" spans="1:6" ht="15" customHeight="1" x14ac:dyDescent="0.25">
      <c r="A25" s="140" t="s">
        <v>109</v>
      </c>
      <c r="B25" s="223" t="s">
        <v>110</v>
      </c>
      <c r="C25" s="224"/>
      <c r="D25" s="224"/>
      <c r="E25" s="225"/>
      <c r="F25" s="147"/>
    </row>
    <row r="26" spans="1:6" ht="15" customHeight="1" x14ac:dyDescent="0.25">
      <c r="A26" s="143"/>
      <c r="B26" s="135" t="s">
        <v>145</v>
      </c>
      <c r="C26" s="206" t="s">
        <v>160</v>
      </c>
      <c r="D26" s="207"/>
      <c r="E26" s="208"/>
      <c r="F26" s="212"/>
    </row>
    <row r="27" spans="1:6" ht="15" customHeight="1" x14ac:dyDescent="0.25">
      <c r="A27" s="143"/>
      <c r="B27" s="135" t="s">
        <v>146</v>
      </c>
      <c r="C27" s="206" t="s">
        <v>161</v>
      </c>
      <c r="D27" s="207"/>
      <c r="E27" s="208"/>
      <c r="F27" s="213"/>
    </row>
    <row r="28" spans="1:6" ht="60" customHeight="1" x14ac:dyDescent="0.25">
      <c r="A28" s="144"/>
      <c r="B28" s="137" t="s">
        <v>147</v>
      </c>
      <c r="C28" s="226" t="s">
        <v>162</v>
      </c>
      <c r="D28" s="210"/>
      <c r="E28" s="211"/>
      <c r="F28" s="213"/>
    </row>
    <row r="29" spans="1:6" ht="45" customHeight="1" x14ac:dyDescent="0.25">
      <c r="A29" s="139" t="s">
        <v>111</v>
      </c>
      <c r="B29" s="203" t="s">
        <v>112</v>
      </c>
      <c r="C29" s="204"/>
      <c r="D29" s="204"/>
      <c r="E29" s="205"/>
      <c r="F29" s="152"/>
    </row>
  </sheetData>
  <mergeCells count="23">
    <mergeCell ref="A4:F4"/>
    <mergeCell ref="A5:E5"/>
    <mergeCell ref="A6:E6"/>
    <mergeCell ref="F5:F6"/>
    <mergeCell ref="B13:E13"/>
    <mergeCell ref="C12:E12"/>
    <mergeCell ref="C8:E8"/>
    <mergeCell ref="B29:E29"/>
    <mergeCell ref="F26:F28"/>
    <mergeCell ref="A21:E21"/>
    <mergeCell ref="A22:E23"/>
    <mergeCell ref="B24:E24"/>
    <mergeCell ref="B25:E25"/>
    <mergeCell ref="C26:E26"/>
    <mergeCell ref="C27:E27"/>
    <mergeCell ref="C28:E28"/>
    <mergeCell ref="B17:E17"/>
    <mergeCell ref="B18:E18"/>
    <mergeCell ref="B19:E19"/>
    <mergeCell ref="B20:E20"/>
    <mergeCell ref="C14:E14"/>
    <mergeCell ref="C15:E15"/>
    <mergeCell ref="C16:E16"/>
  </mergeCells>
  <printOptions horizontalCentered="1"/>
  <pageMargins left="0.70866141732283472" right="0.70866141732283472" top="0.15748031496062992" bottom="0.74803149606299213" header="0" footer="0.31496062992125984"/>
  <pageSetup scale="82" orientation="portrait" r:id="rId1"/>
  <headerFooter>
    <oddFooter>&amp;R- 5 -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152400</xdr:colOff>
                    <xdr:row>6</xdr:row>
                    <xdr:rowOff>28575</xdr:rowOff>
                  </from>
                  <to>
                    <xdr:col>5</xdr:col>
                    <xdr:colOff>342900</xdr:colOff>
                    <xdr:row>7</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152400</xdr:colOff>
                    <xdr:row>12</xdr:row>
                    <xdr:rowOff>28575</xdr:rowOff>
                  </from>
                  <to>
                    <xdr:col>5</xdr:col>
                    <xdr:colOff>342900</xdr:colOff>
                    <xdr:row>13</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152400</xdr:colOff>
                    <xdr:row>16</xdr:row>
                    <xdr:rowOff>28575</xdr:rowOff>
                  </from>
                  <to>
                    <xdr:col>5</xdr:col>
                    <xdr:colOff>342900</xdr:colOff>
                    <xdr:row>16</xdr:row>
                    <xdr:rowOff>238125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152400</xdr:colOff>
                    <xdr:row>17</xdr:row>
                    <xdr:rowOff>28575</xdr:rowOff>
                  </from>
                  <to>
                    <xdr:col>5</xdr:col>
                    <xdr:colOff>342900</xdr:colOff>
                    <xdr:row>17</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152400</xdr:colOff>
                    <xdr:row>18</xdr:row>
                    <xdr:rowOff>28575</xdr:rowOff>
                  </from>
                  <to>
                    <xdr:col>5</xdr:col>
                    <xdr:colOff>342900</xdr:colOff>
                    <xdr:row>18</xdr:row>
                    <xdr:rowOff>238125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152400</xdr:colOff>
                    <xdr:row>19</xdr:row>
                    <xdr:rowOff>28575</xdr:rowOff>
                  </from>
                  <to>
                    <xdr:col>5</xdr:col>
                    <xdr:colOff>342900</xdr:colOff>
                    <xdr:row>19</xdr:row>
                    <xdr:rowOff>238125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152400</xdr:colOff>
                    <xdr:row>23</xdr:row>
                    <xdr:rowOff>28575</xdr:rowOff>
                  </from>
                  <to>
                    <xdr:col>5</xdr:col>
                    <xdr:colOff>342900</xdr:colOff>
                    <xdr:row>23</xdr:row>
                    <xdr:rowOff>238125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152400</xdr:colOff>
                    <xdr:row>24</xdr:row>
                    <xdr:rowOff>28575</xdr:rowOff>
                  </from>
                  <to>
                    <xdr:col>5</xdr:col>
                    <xdr:colOff>342900</xdr:colOff>
                    <xdr:row>25</xdr:row>
                    <xdr:rowOff>47625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152400</xdr:colOff>
                    <xdr:row>28</xdr:row>
                    <xdr:rowOff>28575</xdr:rowOff>
                  </from>
                  <to>
                    <xdr:col>5</xdr:col>
                    <xdr:colOff>342900</xdr:colOff>
                    <xdr:row>28</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Financial Requirements Forms</vt:lpstr>
      <vt:lpstr>Start-Up Cost Statement</vt:lpstr>
      <vt:lpstr>90-Day Operating Statement</vt:lpstr>
      <vt:lpstr>Financial Requirement Statement</vt:lpstr>
      <vt:lpstr>Submission Checklist</vt:lpstr>
    </vt:vector>
  </TitlesOfParts>
  <Company>OTC - CTA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Cardozo</dc:creator>
  <cp:lastModifiedBy>Luc Moquin</cp:lastModifiedBy>
  <cp:lastPrinted>2014-05-29T14:09:37Z</cp:lastPrinted>
  <dcterms:created xsi:type="dcterms:W3CDTF">2014-05-08T18:51:31Z</dcterms:created>
  <dcterms:modified xsi:type="dcterms:W3CDTF">2014-10-10T14:05:05Z</dcterms:modified>
</cp:coreProperties>
</file>